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9" i="1" l="1"/>
  <c r="J31" i="1" l="1"/>
  <c r="J41" i="1" l="1"/>
  <c r="L183" i="1" l="1"/>
  <c r="L173" i="1"/>
  <c r="L165" i="1"/>
  <c r="L155" i="1"/>
  <c r="L147" i="1"/>
  <c r="L137" i="1"/>
  <c r="L129" i="1"/>
  <c r="L119" i="1"/>
  <c r="L111" i="1"/>
  <c r="L101" i="1"/>
  <c r="L93" i="1"/>
  <c r="L84" i="1"/>
  <c r="L76" i="1"/>
  <c r="L66" i="1"/>
  <c r="L58" i="1"/>
  <c r="L49" i="1"/>
  <c r="L41" i="1"/>
  <c r="L31" i="1"/>
  <c r="L23" i="1"/>
  <c r="L13" i="1"/>
  <c r="A102" i="1"/>
  <c r="B184" i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6" i="1"/>
  <c r="A166" i="1"/>
  <c r="J165" i="1"/>
  <c r="I165" i="1"/>
  <c r="H165" i="1"/>
  <c r="G165" i="1"/>
  <c r="F165" i="1"/>
  <c r="B156" i="1"/>
  <c r="A156" i="1"/>
  <c r="J155" i="1"/>
  <c r="I155" i="1"/>
  <c r="H155" i="1"/>
  <c r="G155" i="1"/>
  <c r="F155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B120" i="1"/>
  <c r="A120" i="1"/>
  <c r="J119" i="1"/>
  <c r="I119" i="1"/>
  <c r="H119" i="1"/>
  <c r="G119" i="1"/>
  <c r="F119" i="1"/>
  <c r="B112" i="1"/>
  <c r="A112" i="1"/>
  <c r="J111" i="1"/>
  <c r="I111" i="1"/>
  <c r="H111" i="1"/>
  <c r="G111" i="1"/>
  <c r="F111" i="1"/>
  <c r="B102" i="1"/>
  <c r="J101" i="1"/>
  <c r="J112" i="1" s="1"/>
  <c r="I101" i="1"/>
  <c r="H101" i="1"/>
  <c r="H112" i="1" s="1"/>
  <c r="G101" i="1"/>
  <c r="G112" i="1" s="1"/>
  <c r="F101" i="1"/>
  <c r="B94" i="1"/>
  <c r="A94" i="1"/>
  <c r="J93" i="1"/>
  <c r="I93" i="1"/>
  <c r="H93" i="1"/>
  <c r="G93" i="1"/>
  <c r="F93" i="1"/>
  <c r="B85" i="1"/>
  <c r="A85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J58" i="1"/>
  <c r="I58" i="1"/>
  <c r="H58" i="1"/>
  <c r="G58" i="1"/>
  <c r="F58" i="1"/>
  <c r="B50" i="1"/>
  <c r="A50" i="1"/>
  <c r="I49" i="1"/>
  <c r="H49" i="1"/>
  <c r="G49" i="1"/>
  <c r="F49" i="1"/>
  <c r="B42" i="1"/>
  <c r="A42" i="1"/>
  <c r="I41" i="1"/>
  <c r="H41" i="1"/>
  <c r="G41" i="1"/>
  <c r="F41" i="1"/>
  <c r="B32" i="1"/>
  <c r="A32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2" i="1" l="1"/>
  <c r="G42" i="1"/>
  <c r="I42" i="1"/>
  <c r="I59" i="1"/>
  <c r="H77" i="1"/>
  <c r="G94" i="1"/>
  <c r="I94" i="1"/>
  <c r="H130" i="1"/>
  <c r="J130" i="1"/>
  <c r="H148" i="1"/>
  <c r="J148" i="1"/>
  <c r="H166" i="1"/>
  <c r="J166" i="1"/>
  <c r="H184" i="1"/>
  <c r="J184" i="1"/>
  <c r="F42" i="1"/>
  <c r="H42" i="1"/>
  <c r="J42" i="1"/>
  <c r="F59" i="1"/>
  <c r="H59" i="1"/>
  <c r="J59" i="1"/>
  <c r="F77" i="1"/>
  <c r="J77" i="1"/>
  <c r="F94" i="1"/>
  <c r="H94" i="1"/>
  <c r="J94" i="1"/>
  <c r="G130" i="1"/>
  <c r="I130" i="1"/>
  <c r="G148" i="1"/>
  <c r="I148" i="1"/>
  <c r="G166" i="1"/>
  <c r="I166" i="1"/>
  <c r="G184" i="1"/>
  <c r="I184" i="1"/>
  <c r="L42" i="1"/>
  <c r="L59" i="1"/>
  <c r="L77" i="1"/>
  <c r="L94" i="1"/>
  <c r="L112" i="1"/>
  <c r="L130" i="1"/>
  <c r="L148" i="1"/>
  <c r="L166" i="1"/>
  <c r="L184" i="1"/>
  <c r="L24" i="1"/>
  <c r="G77" i="1"/>
  <c r="I77" i="1"/>
  <c r="G59" i="1"/>
  <c r="F112" i="1"/>
  <c r="F130" i="1"/>
  <c r="F148" i="1"/>
  <c r="F166" i="1"/>
  <c r="F184" i="1"/>
  <c r="I24" i="1"/>
  <c r="F24" i="1"/>
  <c r="J24" i="1"/>
  <c r="H24" i="1"/>
  <c r="G24" i="1"/>
  <c r="H185" i="1" l="1"/>
  <c r="F185" i="1"/>
  <c r="L185" i="1"/>
  <c r="J185" i="1"/>
  <c r="I185" i="1"/>
  <c r="G185" i="1"/>
</calcChain>
</file>

<file path=xl/sharedStrings.xml><?xml version="1.0" encoding="utf-8"?>
<sst xmlns="http://schemas.openxmlformats.org/spreadsheetml/2006/main" count="309" uniqueCount="124">
  <si>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</si>
  <si>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</si>
  <si>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</si>
  <si>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</si>
  <si>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</si>
  <si>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</si>
  <si>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</si>
  <si>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</si>
  <si>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</si>
  <si>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</si>
  <si>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</si>
  <si>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</si>
  <si>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</si>
  <si>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</si>
  <si>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</si>
  <si>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</si>
  <si>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</si>
  <si>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</si>
  <si>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</si>
  <si>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</si>
  <si>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</si>
  <si>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</si>
  <si>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</si>
  <si>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</si>
  <si>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</si>
  <si>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</si>
  <si>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</si>
  <si>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</si>
  <si>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</si>
  <si>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</si>
  <si>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</si>
  <si>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</si>
  <si>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</si>
  <si>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</si>
  <si>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</si>
  <si>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</si>
  <si>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</si>
  <si>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</si>
  <si>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</si>
  <si>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тертым сыром</t>
  </si>
  <si>
    <t>209/62</t>
  </si>
  <si>
    <t>Сок яблочный 0,2</t>
  </si>
  <si>
    <t>Батон нарезной</t>
  </si>
  <si>
    <t>МБОУ "Чаадаевская СОШ"</t>
  </si>
  <si>
    <t>директор</t>
  </si>
  <si>
    <t>Судакова А.А.</t>
  </si>
  <si>
    <t>Каша пшенная с маслом сливочным</t>
  </si>
  <si>
    <t>Какао с молоком йодированным</t>
  </si>
  <si>
    <t>Яблоко</t>
  </si>
  <si>
    <t>Хлеб пш. с маслом слив.</t>
  </si>
  <si>
    <t>197,845</t>
  </si>
  <si>
    <t>3,22</t>
  </si>
  <si>
    <t>11,9</t>
  </si>
  <si>
    <t>18,7</t>
  </si>
  <si>
    <t>Сырники творожные, запеченные</t>
  </si>
  <si>
    <t>Кофейный напиток на молоке йодированном</t>
  </si>
  <si>
    <t>85/2</t>
  </si>
  <si>
    <t>Каша гречневая с маслом слив. и отварная сосиска</t>
  </si>
  <si>
    <t>173, 99</t>
  </si>
  <si>
    <t>Омлет натуральный</t>
  </si>
  <si>
    <t>Печенье "Чоко-пай"</t>
  </si>
  <si>
    <t>Мокароны отварные и печень тушеная в соусе</t>
  </si>
  <si>
    <t>Чай с сахаром</t>
  </si>
  <si>
    <t>Апельсин</t>
  </si>
  <si>
    <t>150, 90</t>
  </si>
  <si>
    <t>Каша "Дружба" с маслом сливочным</t>
  </si>
  <si>
    <t>Сок 0,2</t>
  </si>
  <si>
    <t>Хлеб пшеничный с маслом сл.,сыром</t>
  </si>
  <si>
    <t>Пряники</t>
  </si>
  <si>
    <t>3,45</t>
  </si>
  <si>
    <t>4,95</t>
  </si>
  <si>
    <t>25,18</t>
  </si>
  <si>
    <t xml:space="preserve">Запеканка творожно-рисовая с маслом сливочным </t>
  </si>
  <si>
    <t>Кофейный напиток на молоке</t>
  </si>
  <si>
    <t xml:space="preserve"> Отварная птица с рисом и овощами</t>
  </si>
  <si>
    <t xml:space="preserve">Мармелад </t>
  </si>
  <si>
    <t xml:space="preserve">Омлет натуральный </t>
  </si>
  <si>
    <t>Кисель</t>
  </si>
  <si>
    <t>Хлеб пш. с маслом сл. и сыром</t>
  </si>
  <si>
    <t xml:space="preserve">Банан </t>
  </si>
  <si>
    <t>рассольник "Ленинградский" с крупой пш. На бульоне</t>
  </si>
  <si>
    <t xml:space="preserve">рыба запеченая под соусом </t>
  </si>
  <si>
    <t>картофельное пюре</t>
  </si>
  <si>
    <t xml:space="preserve">компот из смеси сухофруктов </t>
  </si>
  <si>
    <t>батон нарезной</t>
  </si>
  <si>
    <t>Хлеб ржаной</t>
  </si>
  <si>
    <t>Суп картофельный с горохом</t>
  </si>
  <si>
    <t xml:space="preserve">Тефтели под соусом </t>
  </si>
  <si>
    <t>279/333</t>
  </si>
  <si>
    <t xml:space="preserve">каша гречневая с маслом сливочным </t>
  </si>
  <si>
    <t>6,57</t>
  </si>
  <si>
    <t>4,19</t>
  </si>
  <si>
    <t>32,32</t>
  </si>
  <si>
    <t>185,19</t>
  </si>
  <si>
    <t>Суп рыбный</t>
  </si>
  <si>
    <t>Капуста тушеная с мясом отварным</t>
  </si>
  <si>
    <t>Компот из смеси с/фруктов</t>
  </si>
  <si>
    <t>Щи со сметаной</t>
  </si>
  <si>
    <t>биточки из мяса</t>
  </si>
  <si>
    <t xml:space="preserve">рис отварной с маслом сливочным </t>
  </si>
  <si>
    <t xml:space="preserve">чай с сахаром </t>
  </si>
  <si>
    <t>Борщ со свежей капустой и картофелем</t>
  </si>
  <si>
    <t>Плов из птицы</t>
  </si>
  <si>
    <t>Сок яблочный</t>
  </si>
  <si>
    <t xml:space="preserve">салат из свеклыс сыром </t>
  </si>
  <si>
    <t xml:space="preserve">рассольник "Ленинградский" с пшенной крупой на бульоне </t>
  </si>
  <si>
    <t>печень тушеная в соусе</t>
  </si>
  <si>
    <t>макароны отварные</t>
  </si>
  <si>
    <t xml:space="preserve">сок яблочный </t>
  </si>
  <si>
    <t>Винегрет овощной</t>
  </si>
  <si>
    <t xml:space="preserve">картофельное пюре с маслом сливочным </t>
  </si>
  <si>
    <t xml:space="preserve">компот из сухофруктов </t>
  </si>
  <si>
    <t xml:space="preserve">груша </t>
  </si>
  <si>
    <t xml:space="preserve">сосиска отварная </t>
  </si>
  <si>
    <t>каша гречневая с маслом сливочным</t>
  </si>
  <si>
    <t xml:space="preserve">кисель </t>
  </si>
  <si>
    <t xml:space="preserve">суп рыбный </t>
  </si>
  <si>
    <t xml:space="preserve">птица отварня </t>
  </si>
  <si>
    <t>рис отварной с маслом сливочным</t>
  </si>
  <si>
    <t xml:space="preserve">борщ со свежей капустой и картофелем </t>
  </si>
  <si>
    <t xml:space="preserve">шницель мясной </t>
  </si>
  <si>
    <t xml:space="preserve">макароны отварные  с маслом сливочным </t>
  </si>
  <si>
    <t>сладкое</t>
  </si>
  <si>
    <t>Яйцо отварное 1/2 Свекла тертая с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</si>
</sst>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0.###"/>
    <numFmt numFmtId="165" formatCode="0.000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44" fontId="11" fillId="0" borderId="0" applyFont="0" applyFill="0" applyBorder="0" applyAlignment="0" applyProtection="0"/>
    <xf numFmtId="0" fontId="12" fillId="0" borderId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25" applyNumberFormat="0" applyAlignment="0" applyProtection="0"/>
    <xf numFmtId="0" fontId="17" fillId="14" borderId="26" applyNumberFormat="0" applyAlignment="0" applyProtection="0"/>
    <xf numFmtId="0" fontId="18" fillId="14" borderId="25" applyNumberFormat="0" applyAlignment="0" applyProtection="0"/>
    <xf numFmtId="166" fontId="12" fillId="0" borderId="0" applyFont="0" applyFill="0" applyBorder="0" applyAlignment="0" applyProtection="0"/>
    <xf numFmtId="0" fontId="19" fillId="0" borderId="27" applyNumberFormat="0" applyFill="0" applyAlignment="0" applyProtection="0"/>
    <xf numFmtId="0" fontId="20" fillId="0" borderId="28" applyNumberFormat="0" applyFill="0" applyAlignment="0" applyProtection="0"/>
    <xf numFmtId="0" fontId="21" fillId="0" borderId="2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15" borderId="31" applyNumberFormat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12" fillId="17" borderId="32" applyNumberFormat="0" applyFont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0" fontId="30" fillId="6" borderId="0" applyNumberFormat="0" applyBorder="0" applyAlignment="0" applyProtection="0"/>
    <xf numFmtId="9" fontId="12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3" xfId="0" applyFont="1" applyFill="1" applyBorder="1" applyAlignment="1" applyProtection="1">
      <alignment horizontal="center"/>
      <protection locked="0"/>
    </xf>
    <xf numFmtId="0" fontId="12" fillId="2" borderId="19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49" fontId="1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44" fontId="12" fillId="2" borderId="2" xfId="1" applyFont="1" applyFill="1" applyBorder="1" applyAlignment="1" applyProtection="1">
      <alignment wrapText="1"/>
      <protection locked="0"/>
    </xf>
    <xf numFmtId="0" fontId="1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1" applyNumberFormat="1" applyFon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49" fontId="12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16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Protection="1">
      <protection locked="0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4" fontId="12" fillId="2" borderId="2" xfId="1" applyFont="1" applyFill="1" applyBorder="1" applyAlignment="1" applyProtection="1">
      <alignment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12" fillId="2" borderId="2" xfId="1" applyNumberFormat="1" applyFont="1" applyFill="1" applyBorder="1" applyAlignment="1" applyProtection="1">
      <alignment horizontal="center"/>
      <protection locked="0"/>
    </xf>
    <xf numFmtId="165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2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13" fillId="4" borderId="2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49" fontId="0" fillId="2" borderId="2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ont="1" applyFill="1" applyBorder="1" applyAlignment="1" applyProtection="1">
      <alignment horizontal="center" vertical="top"/>
      <protection locked="0"/>
    </xf>
    <xf numFmtId="2" fontId="0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12" applyNumberFormat="1" applyFont="1" applyFill="1" applyBorder="1" applyAlignment="1">
      <alignment horizontal="center"/>
    </xf>
    <xf numFmtId="0" fontId="31" fillId="2" borderId="34" xfId="12" applyNumberFormat="1" applyFont="1" applyFill="1" applyBorder="1"/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vertical="top" wrapText="1"/>
      <protection locked="0"/>
    </xf>
    <xf numFmtId="49" fontId="12" fillId="2" borderId="2" xfId="12" applyNumberFormat="1" applyFont="1" applyFill="1" applyBorder="1"/>
    <xf numFmtId="164" fontId="12" fillId="2" borderId="35" xfId="2" applyNumberFormat="1" applyFont="1" applyFill="1" applyBorder="1" applyAlignment="1">
      <alignment horizontal="center"/>
    </xf>
    <xf numFmtId="0" fontId="12" fillId="2" borderId="35" xfId="12" applyNumberFormat="1" applyFont="1" applyFill="1" applyBorder="1" applyAlignment="1">
      <alignment horizontal="center"/>
    </xf>
    <xf numFmtId="49" fontId="12" fillId="2" borderId="35" xfId="12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top" wrapText="1"/>
    </xf>
  </cellXfs>
  <cellStyles count="29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Денежный" xfId="1" builtinId="4"/>
    <cellStyle name="Денежный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Плохой 2" xfId="21"/>
    <cellStyle name="Пояснение 2" xfId="22"/>
    <cellStyle name="Примечание 2" xfId="23"/>
    <cellStyle name="Процентный 2" xfId="28"/>
    <cellStyle name="Связанная ячейка 2" xfId="24"/>
    <cellStyle name="Текст предупреждения 2" xfId="25"/>
    <cellStyle name="Финансовый 2" xfId="26"/>
    <cellStyle name="Хороший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4" t="s">
        <v>43</v>
      </c>
      <c r="D1" s="115"/>
      <c r="E1" s="115"/>
      <c r="F1" s="12" t="s">
        <v>16</v>
      </c>
      <c r="G1" s="2" t="s">
        <v>17</v>
      </c>
      <c r="H1" s="116" t="s">
        <v>44</v>
      </c>
      <c r="I1" s="116"/>
      <c r="J1" s="116"/>
      <c r="K1" s="116"/>
    </row>
    <row r="2" spans="1:12" ht="17.399999999999999" x14ac:dyDescent="0.25">
      <c r="A2" s="35" t="s">
        <v>6</v>
      </c>
      <c r="C2" s="2"/>
      <c r="G2" s="2" t="s">
        <v>18</v>
      </c>
      <c r="H2" s="116" t="s">
        <v>45</v>
      </c>
      <c r="I2" s="116"/>
      <c r="J2" s="116"/>
      <c r="K2" s="11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2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v>14.28</v>
      </c>
      <c r="H6" s="52">
        <v>14.72</v>
      </c>
      <c r="I6" s="52">
        <v>38.96</v>
      </c>
      <c r="J6" s="52">
        <v>362.58</v>
      </c>
      <c r="K6" s="50">
        <v>78</v>
      </c>
      <c r="L6" s="52">
        <v>30.03</v>
      </c>
    </row>
    <row r="7" spans="1:12" ht="14.4" x14ac:dyDescent="0.3">
      <c r="A7" s="23"/>
      <c r="B7" s="15"/>
      <c r="C7" s="11"/>
      <c r="D7" s="6" t="s">
        <v>26</v>
      </c>
      <c r="E7" s="54" t="s">
        <v>123</v>
      </c>
      <c r="F7" s="55">
        <v>60</v>
      </c>
      <c r="G7" s="56">
        <v>3.06</v>
      </c>
      <c r="H7" s="56">
        <v>3.52</v>
      </c>
      <c r="I7" s="56">
        <v>8.83</v>
      </c>
      <c r="J7" s="55">
        <v>77.033000000000001</v>
      </c>
      <c r="K7" s="53" t="s">
        <v>40</v>
      </c>
      <c r="L7" s="55">
        <v>9.92</v>
      </c>
    </row>
    <row r="8" spans="1:12" ht="14.4" x14ac:dyDescent="0.3">
      <c r="A8" s="23"/>
      <c r="B8" s="15"/>
      <c r="C8" s="11"/>
      <c r="D8" s="7" t="s">
        <v>30</v>
      </c>
      <c r="E8" s="41" t="s">
        <v>41</v>
      </c>
      <c r="F8" s="55">
        <v>200</v>
      </c>
      <c r="G8" s="55">
        <v>1</v>
      </c>
      <c r="H8" s="55">
        <v>0.2</v>
      </c>
      <c r="I8" s="55">
        <v>20.2</v>
      </c>
      <c r="J8" s="55">
        <v>86.6</v>
      </c>
      <c r="K8" s="57">
        <v>389</v>
      </c>
      <c r="L8" s="55">
        <v>27</v>
      </c>
    </row>
    <row r="9" spans="1:12" ht="14.4" x14ac:dyDescent="0.3">
      <c r="A9" s="23"/>
      <c r="B9" s="15"/>
      <c r="C9" s="11"/>
      <c r="D9" s="7" t="s">
        <v>23</v>
      </c>
      <c r="E9" s="59" t="s">
        <v>42</v>
      </c>
      <c r="F9" s="55">
        <v>40</v>
      </c>
      <c r="G9" s="55">
        <v>2.67</v>
      </c>
      <c r="H9" s="55">
        <v>0.53</v>
      </c>
      <c r="I9" s="55">
        <v>13.73</v>
      </c>
      <c r="J9" s="55">
        <v>52.8</v>
      </c>
      <c r="K9" s="58">
        <v>8</v>
      </c>
      <c r="L9" s="55">
        <v>5.03</v>
      </c>
    </row>
    <row r="10" spans="1:12" ht="14.4" x14ac:dyDescent="0.3">
      <c r="A10" s="23"/>
      <c r="B10" s="15"/>
      <c r="C10" s="11"/>
      <c r="D10" s="7" t="s">
        <v>24</v>
      </c>
      <c r="E10" s="60"/>
      <c r="F10" s="55"/>
      <c r="G10" s="55"/>
      <c r="H10" s="55"/>
      <c r="I10" s="55"/>
      <c r="J10" s="55"/>
      <c r="K10" s="55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21.009999999999998</v>
      </c>
      <c r="H13" s="19">
        <f t="shared" si="0"/>
        <v>18.970000000000002</v>
      </c>
      <c r="I13" s="19">
        <f t="shared" si="0"/>
        <v>81.72</v>
      </c>
      <c r="J13" s="19">
        <f t="shared" si="0"/>
        <v>579.01299999999992</v>
      </c>
      <c r="K13" s="25"/>
      <c r="L13" s="19">
        <f t="shared" ref="L13" si="1">SUM(L6:L12)</f>
        <v>71.98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60" t="s">
        <v>80</v>
      </c>
      <c r="F15" s="42">
        <v>200</v>
      </c>
      <c r="G15" s="42">
        <v>2.08</v>
      </c>
      <c r="H15" s="42">
        <v>4.9039999999999999</v>
      </c>
      <c r="I15" s="42">
        <v>13.624000000000001</v>
      </c>
      <c r="J15" s="42">
        <v>166.952</v>
      </c>
      <c r="K15" s="43">
        <v>96</v>
      </c>
      <c r="L15" s="42">
        <v>8.8699999999999992</v>
      </c>
    </row>
    <row r="16" spans="1:12" ht="14.4" x14ac:dyDescent="0.3">
      <c r="A16" s="23"/>
      <c r="B16" s="15"/>
      <c r="C16" s="11"/>
      <c r="D16" s="7" t="s">
        <v>28</v>
      </c>
      <c r="E16" s="41" t="s">
        <v>81</v>
      </c>
      <c r="F16" s="42">
        <v>90</v>
      </c>
      <c r="G16" s="42">
        <v>17.77</v>
      </c>
      <c r="H16" s="102">
        <v>9.32</v>
      </c>
      <c r="I16" s="42">
        <v>2.39</v>
      </c>
      <c r="J16" s="42">
        <v>173.923</v>
      </c>
      <c r="K16" s="43">
        <v>232</v>
      </c>
      <c r="L16" s="42">
        <v>37.07</v>
      </c>
    </row>
    <row r="17" spans="1:12" ht="14.4" x14ac:dyDescent="0.3">
      <c r="A17" s="23"/>
      <c r="B17" s="15"/>
      <c r="C17" s="11"/>
      <c r="D17" s="7" t="s">
        <v>29</v>
      </c>
      <c r="E17" s="41" t="s">
        <v>82</v>
      </c>
      <c r="F17" s="42">
        <v>150</v>
      </c>
      <c r="G17" s="42">
        <v>3.29</v>
      </c>
      <c r="H17" s="42">
        <v>7.06</v>
      </c>
      <c r="I17" s="42">
        <v>22.21</v>
      </c>
      <c r="J17" s="42">
        <v>159.988</v>
      </c>
      <c r="K17" s="43">
        <v>312</v>
      </c>
      <c r="L17" s="42">
        <v>12.81</v>
      </c>
    </row>
    <row r="18" spans="1:12" ht="14.4" x14ac:dyDescent="0.3">
      <c r="A18" s="23"/>
      <c r="B18" s="15"/>
      <c r="C18" s="11"/>
      <c r="D18" s="7" t="s">
        <v>30</v>
      </c>
      <c r="E18" s="41" t="s">
        <v>83</v>
      </c>
      <c r="F18" s="42">
        <v>200</v>
      </c>
      <c r="G18" s="42">
        <v>0.22</v>
      </c>
      <c r="H18" s="42">
        <v>0</v>
      </c>
      <c r="I18" s="42">
        <v>24.42</v>
      </c>
      <c r="J18" s="42">
        <v>92.454999999999998</v>
      </c>
      <c r="K18" s="43">
        <v>349</v>
      </c>
      <c r="L18" s="42">
        <v>4.28</v>
      </c>
    </row>
    <row r="19" spans="1:12" ht="14.4" x14ac:dyDescent="0.3">
      <c r="A19" s="23"/>
      <c r="B19" s="15"/>
      <c r="C19" s="11"/>
      <c r="D19" s="7" t="s">
        <v>31</v>
      </c>
      <c r="E19" s="59" t="s">
        <v>84</v>
      </c>
      <c r="F19" s="82">
        <v>20</v>
      </c>
      <c r="G19" s="82">
        <v>0.67</v>
      </c>
      <c r="H19" s="82">
        <v>0.14000000000000001</v>
      </c>
      <c r="I19" s="82">
        <v>3.44</v>
      </c>
      <c r="J19" s="82">
        <v>26.4</v>
      </c>
      <c r="K19" s="103">
        <v>6</v>
      </c>
      <c r="L19" s="82">
        <v>2.29</v>
      </c>
    </row>
    <row r="20" spans="1:12" ht="14.4" x14ac:dyDescent="0.3">
      <c r="A20" s="23"/>
      <c r="B20" s="15"/>
      <c r="C20" s="11"/>
      <c r="D20" s="7" t="s">
        <v>32</v>
      </c>
      <c r="E20" s="59" t="s">
        <v>85</v>
      </c>
      <c r="F20" s="82">
        <v>30</v>
      </c>
      <c r="G20" s="82">
        <v>1.98</v>
      </c>
      <c r="H20" s="82">
        <v>0.36</v>
      </c>
      <c r="I20" s="82">
        <v>10.26</v>
      </c>
      <c r="J20" s="82">
        <v>49.634999999999998</v>
      </c>
      <c r="K20" s="103">
        <v>5</v>
      </c>
      <c r="L20" s="82">
        <v>2.0299999999999998</v>
      </c>
    </row>
    <row r="21" spans="1:12" ht="14.4" x14ac:dyDescent="0.3">
      <c r="A21" s="23"/>
      <c r="B21" s="15"/>
      <c r="C21" s="11"/>
      <c r="D21" s="6" t="s">
        <v>24</v>
      </c>
      <c r="E21" s="59" t="s">
        <v>48</v>
      </c>
      <c r="F21" s="82">
        <v>100</v>
      </c>
      <c r="G21" s="82">
        <v>0.4</v>
      </c>
      <c r="H21" s="82">
        <v>0.4</v>
      </c>
      <c r="I21" s="82">
        <v>9.8000000000000007</v>
      </c>
      <c r="J21" s="82">
        <v>41.95</v>
      </c>
      <c r="K21" s="103">
        <v>338</v>
      </c>
      <c r="L21" s="82">
        <v>13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26.41</v>
      </c>
      <c r="H23" s="19">
        <f t="shared" si="2"/>
        <v>22.183999999999997</v>
      </c>
      <c r="I23" s="19">
        <f t="shared" si="2"/>
        <v>86.144000000000005</v>
      </c>
      <c r="J23" s="19">
        <f t="shared" si="2"/>
        <v>711.303</v>
      </c>
      <c r="K23" s="25"/>
      <c r="L23" s="19">
        <f t="shared" ref="L23" si="3">SUM(L14:L22)</f>
        <v>80.350000000000009</v>
      </c>
    </row>
    <row r="24" spans="1:12" ht="15" thickBot="1" x14ac:dyDescent="0.3">
      <c r="A24" s="29">
        <f>A6</f>
        <v>1</v>
      </c>
      <c r="B24" s="30">
        <f>B6</f>
        <v>1</v>
      </c>
      <c r="C24" s="117" t="s">
        <v>4</v>
      </c>
      <c r="D24" s="118"/>
      <c r="E24" s="31"/>
      <c r="F24" s="32">
        <f>F13+F23</f>
        <v>1290</v>
      </c>
      <c r="G24" s="32">
        <f t="shared" ref="G24:J24" si="4">G13+G23</f>
        <v>47.42</v>
      </c>
      <c r="H24" s="32">
        <f t="shared" si="4"/>
        <v>41.153999999999996</v>
      </c>
      <c r="I24" s="32">
        <f t="shared" si="4"/>
        <v>167.864</v>
      </c>
      <c r="J24" s="32">
        <f t="shared" si="4"/>
        <v>1290.3159999999998</v>
      </c>
      <c r="K24" s="32"/>
      <c r="L24" s="32">
        <f t="shared" ref="L24" si="5">L13+L23</f>
        <v>152.33000000000001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1" t="s">
        <v>46</v>
      </c>
      <c r="F25" s="52">
        <v>150</v>
      </c>
      <c r="G25" s="63">
        <v>8.1419999999999995</v>
      </c>
      <c r="H25" s="63">
        <v>4.5750000000000002</v>
      </c>
      <c r="I25" s="63">
        <v>80.424999999999997</v>
      </c>
      <c r="J25" s="63">
        <v>375.33499999999998</v>
      </c>
      <c r="K25" s="40">
        <v>302</v>
      </c>
      <c r="L25" s="39">
        <v>7.1</v>
      </c>
    </row>
    <row r="26" spans="1:12" ht="14.4" x14ac:dyDescent="0.3">
      <c r="A26" s="14"/>
      <c r="B26" s="15"/>
      <c r="C26" s="11"/>
      <c r="D26" s="7" t="s">
        <v>22</v>
      </c>
      <c r="E26" s="62" t="s">
        <v>47</v>
      </c>
      <c r="F26" s="55">
        <v>200</v>
      </c>
      <c r="G26" s="64">
        <v>4.07</v>
      </c>
      <c r="H26" s="64">
        <v>3.5</v>
      </c>
      <c r="I26" s="64">
        <v>17.57</v>
      </c>
      <c r="J26" s="64">
        <v>113.66800000000001</v>
      </c>
      <c r="K26" s="68">
        <v>382</v>
      </c>
      <c r="L26" s="55">
        <v>17.899999999999999</v>
      </c>
    </row>
    <row r="27" spans="1:12" ht="14.4" x14ac:dyDescent="0.3">
      <c r="A27" s="14"/>
      <c r="B27" s="15"/>
      <c r="C27" s="11"/>
      <c r="D27" s="7" t="s">
        <v>23</v>
      </c>
      <c r="E27" s="60" t="s">
        <v>49</v>
      </c>
      <c r="F27" s="55">
        <v>50</v>
      </c>
      <c r="G27" s="66" t="s">
        <v>51</v>
      </c>
      <c r="H27" s="66" t="s">
        <v>52</v>
      </c>
      <c r="I27" s="66" t="s">
        <v>53</v>
      </c>
      <c r="J27" s="66" t="s">
        <v>50</v>
      </c>
      <c r="K27" s="6">
        <v>338</v>
      </c>
      <c r="L27" s="55">
        <v>18</v>
      </c>
    </row>
    <row r="28" spans="1:12" ht="14.4" x14ac:dyDescent="0.3">
      <c r="A28" s="14"/>
      <c r="B28" s="15"/>
      <c r="C28" s="11"/>
      <c r="D28" s="7" t="s">
        <v>24</v>
      </c>
      <c r="E28" s="60" t="s">
        <v>48</v>
      </c>
      <c r="F28" s="55">
        <v>120</v>
      </c>
      <c r="G28" s="66">
        <v>0.1</v>
      </c>
      <c r="H28" s="66">
        <v>0.4</v>
      </c>
      <c r="I28" s="66">
        <v>9.8000000000000007</v>
      </c>
      <c r="J28" s="66">
        <v>41.95</v>
      </c>
      <c r="K28" s="60">
        <v>1</v>
      </c>
      <c r="L28" s="55">
        <v>25.03</v>
      </c>
    </row>
    <row r="29" spans="1:12" ht="15" x14ac:dyDescent="0.2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SUM(F25:F30)</f>
        <v>520</v>
      </c>
      <c r="G31" s="19">
        <f>SUM(G25:G30)</f>
        <v>12.311999999999999</v>
      </c>
      <c r="H31" s="19">
        <f>SUM(H25:H30)</f>
        <v>8.4749999999999996</v>
      </c>
      <c r="I31" s="19">
        <f>SUM(I25:I30)</f>
        <v>107.795</v>
      </c>
      <c r="J31" s="19">
        <f>J28+J27+J26+J25</f>
        <v>728.798</v>
      </c>
      <c r="K31" s="25"/>
      <c r="L31" s="19">
        <f>SUM(L25:L30)</f>
        <v>68.03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27</v>
      </c>
      <c r="E33" s="59" t="s">
        <v>86</v>
      </c>
      <c r="F33" s="82">
        <v>200</v>
      </c>
      <c r="G33" s="82">
        <v>4.84</v>
      </c>
      <c r="H33" s="82">
        <v>3.1</v>
      </c>
      <c r="I33" s="82">
        <v>16.899999999999999</v>
      </c>
      <c r="J33" s="107">
        <v>130.63499999999999</v>
      </c>
      <c r="K33" s="103">
        <v>102</v>
      </c>
      <c r="L33" s="82">
        <v>6.04</v>
      </c>
    </row>
    <row r="34" spans="1:12" ht="14.4" x14ac:dyDescent="0.3">
      <c r="A34" s="14"/>
      <c r="B34" s="15"/>
      <c r="C34" s="11"/>
      <c r="D34" s="7" t="s">
        <v>28</v>
      </c>
      <c r="E34" s="41" t="s">
        <v>87</v>
      </c>
      <c r="F34" s="42">
        <v>100</v>
      </c>
      <c r="G34" s="104">
        <v>11.73</v>
      </c>
      <c r="H34" s="104">
        <v>14.08</v>
      </c>
      <c r="I34" s="104">
        <v>14.94</v>
      </c>
      <c r="J34" s="111">
        <v>229.66499999999999</v>
      </c>
      <c r="K34" s="105" t="s">
        <v>88</v>
      </c>
      <c r="L34" s="42">
        <v>21.79</v>
      </c>
    </row>
    <row r="35" spans="1:12" ht="14.4" x14ac:dyDescent="0.3">
      <c r="A35" s="14"/>
      <c r="B35" s="15"/>
      <c r="C35" s="11"/>
      <c r="D35" s="7" t="s">
        <v>29</v>
      </c>
      <c r="E35" s="41" t="s">
        <v>89</v>
      </c>
      <c r="F35" s="42">
        <v>150</v>
      </c>
      <c r="G35" s="109" t="s">
        <v>90</v>
      </c>
      <c r="H35" s="109" t="s">
        <v>91</v>
      </c>
      <c r="I35" s="109" t="s">
        <v>92</v>
      </c>
      <c r="J35" s="112" t="s">
        <v>93</v>
      </c>
      <c r="K35" s="43">
        <v>173</v>
      </c>
      <c r="L35" s="42">
        <v>6.34</v>
      </c>
    </row>
    <row r="36" spans="1:12" ht="14.4" x14ac:dyDescent="0.3">
      <c r="A36" s="14"/>
      <c r="B36" s="15"/>
      <c r="C36" s="11"/>
      <c r="D36" s="7" t="s">
        <v>30</v>
      </c>
      <c r="E36" s="108" t="s">
        <v>77</v>
      </c>
      <c r="F36" s="107">
        <v>200</v>
      </c>
      <c r="G36" s="107">
        <v>0</v>
      </c>
      <c r="H36" s="107">
        <v>0</v>
      </c>
      <c r="I36" s="107">
        <v>19.600000000000001</v>
      </c>
      <c r="J36" s="107">
        <v>80</v>
      </c>
      <c r="K36" s="106">
        <v>122</v>
      </c>
      <c r="L36" s="107">
        <v>3.91</v>
      </c>
    </row>
    <row r="37" spans="1:12" ht="14.4" x14ac:dyDescent="0.3">
      <c r="A37" s="14"/>
      <c r="B37" s="15"/>
      <c r="C37" s="11"/>
      <c r="D37" s="7" t="s">
        <v>31</v>
      </c>
      <c r="E37" s="108" t="s">
        <v>42</v>
      </c>
      <c r="F37" s="107">
        <v>40</v>
      </c>
      <c r="G37" s="107">
        <v>1.34</v>
      </c>
      <c r="H37" s="107">
        <v>0.28000000000000003</v>
      </c>
      <c r="I37" s="107">
        <v>6.88</v>
      </c>
      <c r="J37" s="107">
        <v>52.8</v>
      </c>
      <c r="K37" s="106">
        <v>6</v>
      </c>
      <c r="L37" s="107">
        <v>2.5099999999999998</v>
      </c>
    </row>
    <row r="38" spans="1:12" ht="14.4" x14ac:dyDescent="0.3">
      <c r="A38" s="14"/>
      <c r="B38" s="15"/>
      <c r="C38" s="11"/>
      <c r="D38" s="7" t="s">
        <v>32</v>
      </c>
      <c r="E38" s="108" t="s">
        <v>85</v>
      </c>
      <c r="F38" s="107">
        <v>30</v>
      </c>
      <c r="G38" s="107">
        <v>1.98</v>
      </c>
      <c r="H38" s="107">
        <v>0.36</v>
      </c>
      <c r="I38" s="107">
        <v>10.26</v>
      </c>
      <c r="J38" s="107">
        <v>49.634999999999998</v>
      </c>
      <c r="K38" s="106">
        <v>5</v>
      </c>
      <c r="L38" s="107">
        <v>2.0299999999999998</v>
      </c>
    </row>
    <row r="39" spans="1:12" ht="14.4" x14ac:dyDescent="0.3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720</v>
      </c>
      <c r="G41" s="19">
        <f t="shared" ref="G41" si="6">SUM(G32:G40)</f>
        <v>19.89</v>
      </c>
      <c r="H41" s="19">
        <f t="shared" ref="H41" si="7">SUM(H32:H40)</f>
        <v>17.82</v>
      </c>
      <c r="I41" s="19">
        <f t="shared" ref="I41" si="8">SUM(I32:I40)</f>
        <v>68.58</v>
      </c>
      <c r="J41" s="113">
        <f>J38+J37+J36+J35+J34+J33</f>
        <v>727.92499999999995</v>
      </c>
      <c r="K41" s="25"/>
      <c r="L41" s="19">
        <f t="shared" ref="L41" si="9">SUM(L32:L40)</f>
        <v>42.62</v>
      </c>
    </row>
    <row r="42" spans="1:12" ht="15.75" customHeight="1" thickBot="1" x14ac:dyDescent="0.3">
      <c r="A42" s="33">
        <f>A25</f>
        <v>1</v>
      </c>
      <c r="B42" s="33">
        <f>B25</f>
        <v>2</v>
      </c>
      <c r="C42" s="117" t="s">
        <v>4</v>
      </c>
      <c r="D42" s="118"/>
      <c r="E42" s="31"/>
      <c r="F42" s="32">
        <f>F31+F41</f>
        <v>1240</v>
      </c>
      <c r="G42" s="32">
        <f t="shared" ref="G42" si="10">G31+G41</f>
        <v>32.201999999999998</v>
      </c>
      <c r="H42" s="32">
        <f t="shared" ref="H42" si="11">H31+H41</f>
        <v>26.295000000000002</v>
      </c>
      <c r="I42" s="32">
        <f t="shared" ref="I42" si="12">I31+I41</f>
        <v>176.375</v>
      </c>
      <c r="J42" s="32">
        <f t="shared" ref="J42:L42" si="13">J31+J41</f>
        <v>1456.723</v>
      </c>
      <c r="K42" s="32"/>
      <c r="L42" s="32">
        <f t="shared" si="13"/>
        <v>110.65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61" t="s">
        <v>54</v>
      </c>
      <c r="F43" s="39">
        <v>170</v>
      </c>
      <c r="G43" s="52">
        <v>25.754999999999999</v>
      </c>
      <c r="H43" s="52">
        <v>20.204999999999998</v>
      </c>
      <c r="I43" s="52">
        <v>19.59</v>
      </c>
      <c r="J43" s="52">
        <v>252</v>
      </c>
      <c r="K43" s="70" t="s">
        <v>56</v>
      </c>
      <c r="L43" s="52">
        <v>67.86</v>
      </c>
    </row>
    <row r="44" spans="1:12" ht="14.4" x14ac:dyDescent="0.3">
      <c r="A44" s="23"/>
      <c r="B44" s="15"/>
      <c r="C44" s="11"/>
      <c r="D44" s="7" t="s">
        <v>22</v>
      </c>
      <c r="E44" s="69" t="s">
        <v>55</v>
      </c>
      <c r="F44" s="55">
        <v>200</v>
      </c>
      <c r="G44" s="55">
        <v>0.2</v>
      </c>
      <c r="H44" s="55">
        <v>0.05</v>
      </c>
      <c r="I44" s="55">
        <v>15.01</v>
      </c>
      <c r="J44" s="56">
        <v>96.613</v>
      </c>
      <c r="K44" s="71">
        <v>379</v>
      </c>
      <c r="L44" s="55">
        <v>10.08</v>
      </c>
    </row>
    <row r="45" spans="1:12" ht="14.4" x14ac:dyDescent="0.3">
      <c r="A45" s="23"/>
      <c r="B45" s="15"/>
      <c r="C45" s="11"/>
      <c r="D45" s="7" t="s">
        <v>23</v>
      </c>
      <c r="E45" s="88" t="s">
        <v>67</v>
      </c>
      <c r="F45" s="42">
        <v>70</v>
      </c>
      <c r="G45" s="94">
        <v>4.4560000000000004</v>
      </c>
      <c r="H45" s="94">
        <v>11.55</v>
      </c>
      <c r="I45" s="94">
        <v>12.503</v>
      </c>
      <c r="J45" s="92">
        <v>171.816</v>
      </c>
      <c r="K45" s="6">
        <v>1</v>
      </c>
      <c r="L45" s="89">
        <v>19.61</v>
      </c>
    </row>
    <row r="46" spans="1:12" ht="14.4" x14ac:dyDescent="0.3">
      <c r="A46" s="23"/>
      <c r="B46" s="15"/>
      <c r="C46" s="11"/>
      <c r="D46" s="7" t="s">
        <v>122</v>
      </c>
      <c r="E46" s="62" t="s">
        <v>68</v>
      </c>
      <c r="F46" s="42">
        <v>60</v>
      </c>
      <c r="G46" s="64">
        <v>2.75</v>
      </c>
      <c r="H46" s="64">
        <v>11</v>
      </c>
      <c r="I46" s="64">
        <v>33</v>
      </c>
      <c r="J46" s="91">
        <v>145</v>
      </c>
      <c r="K46" s="43"/>
      <c r="L46" s="89">
        <v>17.399999999999999</v>
      </c>
    </row>
    <row r="47" spans="1:12" ht="14.4" x14ac:dyDescent="0.3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4"/>
      <c r="B49" s="17"/>
      <c r="C49" s="8"/>
      <c r="D49" s="18" t="s">
        <v>33</v>
      </c>
      <c r="E49" s="9"/>
      <c r="F49" s="19">
        <f>SUM(F43:F48)</f>
        <v>500</v>
      </c>
      <c r="G49" s="19">
        <f>SUM(G43:G48)</f>
        <v>33.161000000000001</v>
      </c>
      <c r="H49" s="19">
        <f>SUM(H43:H48)</f>
        <v>42.805</v>
      </c>
      <c r="I49" s="19">
        <f>SUM(I43:I48)</f>
        <v>80.103000000000009</v>
      </c>
      <c r="J49" s="120">
        <f>J46+J45+J44+J43</f>
        <v>665.42900000000009</v>
      </c>
      <c r="K49" s="25"/>
      <c r="L49" s="19">
        <f>SUM(L43:L48)</f>
        <v>114.94999999999999</v>
      </c>
    </row>
    <row r="50" spans="1:12" ht="14.4" x14ac:dyDescent="0.3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27</v>
      </c>
      <c r="E51" s="108" t="s">
        <v>94</v>
      </c>
      <c r="F51" s="107">
        <v>200</v>
      </c>
      <c r="G51" s="107">
        <v>12.736000000000001</v>
      </c>
      <c r="H51" s="107">
        <v>0.5</v>
      </c>
      <c r="I51" s="107">
        <v>9.2240000000000002</v>
      </c>
      <c r="J51" s="107">
        <v>205.44</v>
      </c>
      <c r="K51" s="106">
        <v>43</v>
      </c>
      <c r="L51" s="107">
        <v>10.7</v>
      </c>
    </row>
    <row r="52" spans="1:12" ht="14.4" x14ac:dyDescent="0.3">
      <c r="A52" s="23"/>
      <c r="B52" s="15"/>
      <c r="C52" s="11"/>
      <c r="D52" s="7" t="s">
        <v>28</v>
      </c>
      <c r="E52" s="108" t="s">
        <v>95</v>
      </c>
      <c r="F52" s="107">
        <v>220</v>
      </c>
      <c r="G52" s="107">
        <v>14.62</v>
      </c>
      <c r="H52" s="107">
        <v>14.7</v>
      </c>
      <c r="I52" s="107">
        <v>12.76</v>
      </c>
      <c r="J52" s="107">
        <v>345.26</v>
      </c>
      <c r="K52" s="106">
        <v>50</v>
      </c>
      <c r="L52" s="107">
        <v>60.26</v>
      </c>
    </row>
    <row r="53" spans="1:12" ht="14.4" x14ac:dyDescent="0.3">
      <c r="A53" s="23"/>
      <c r="B53" s="15"/>
      <c r="C53" s="11"/>
      <c r="D53" s="7" t="s">
        <v>30</v>
      </c>
      <c r="E53" s="108" t="s">
        <v>96</v>
      </c>
      <c r="F53" s="107">
        <v>200</v>
      </c>
      <c r="G53" s="107">
        <v>0.22</v>
      </c>
      <c r="H53" s="107">
        <v>0</v>
      </c>
      <c r="I53" s="107">
        <v>24.42</v>
      </c>
      <c r="J53" s="107">
        <v>92.454999999999998</v>
      </c>
      <c r="K53" s="106">
        <v>349</v>
      </c>
      <c r="L53" s="107">
        <v>4.33</v>
      </c>
    </row>
    <row r="54" spans="1:12" ht="14.4" x14ac:dyDescent="0.3">
      <c r="A54" s="23"/>
      <c r="B54" s="15"/>
      <c r="C54" s="11"/>
      <c r="D54" s="7" t="s">
        <v>31</v>
      </c>
      <c r="E54" s="108" t="s">
        <v>42</v>
      </c>
      <c r="F54" s="107">
        <v>40</v>
      </c>
      <c r="G54" s="107">
        <v>0.67</v>
      </c>
      <c r="H54" s="107">
        <v>0.14000000000000001</v>
      </c>
      <c r="I54" s="107">
        <v>3.44</v>
      </c>
      <c r="J54" s="107">
        <v>26.4</v>
      </c>
      <c r="K54" s="106">
        <v>6</v>
      </c>
      <c r="L54" s="107">
        <v>2.5099999999999998</v>
      </c>
    </row>
    <row r="55" spans="1:12" ht="14.4" x14ac:dyDescent="0.3">
      <c r="A55" s="23"/>
      <c r="B55" s="15"/>
      <c r="C55" s="11"/>
      <c r="D55" s="7" t="s">
        <v>32</v>
      </c>
      <c r="E55" s="108" t="s">
        <v>85</v>
      </c>
      <c r="F55" s="107">
        <v>40</v>
      </c>
      <c r="G55" s="107">
        <v>1.98</v>
      </c>
      <c r="H55" s="107">
        <v>0.36</v>
      </c>
      <c r="I55" s="107">
        <v>10.26</v>
      </c>
      <c r="J55" s="107">
        <v>49.634999999999998</v>
      </c>
      <c r="K55" s="106">
        <v>5</v>
      </c>
      <c r="L55" s="107">
        <v>2.0299999999999998</v>
      </c>
    </row>
    <row r="56" spans="1:12" ht="14.4" x14ac:dyDescent="0.3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4"/>
      <c r="B58" s="17"/>
      <c r="C58" s="8"/>
      <c r="D58" s="18" t="s">
        <v>33</v>
      </c>
      <c r="E58" s="9"/>
      <c r="F58" s="19">
        <f>SUM(F50:F57)</f>
        <v>700</v>
      </c>
      <c r="G58" s="19">
        <f>SUM(G50:G57)</f>
        <v>30.226000000000003</v>
      </c>
      <c r="H58" s="19">
        <f>SUM(H50:H57)</f>
        <v>15.7</v>
      </c>
      <c r="I58" s="19">
        <f>SUM(I50:I57)</f>
        <v>60.103999999999999</v>
      </c>
      <c r="J58" s="19">
        <f>SUM(J50:J57)</f>
        <v>719.19</v>
      </c>
      <c r="K58" s="25"/>
      <c r="L58" s="19">
        <f>SUM(L50:L57)</f>
        <v>79.83</v>
      </c>
    </row>
    <row r="59" spans="1:12" ht="15.75" customHeight="1" thickBot="1" x14ac:dyDescent="0.3">
      <c r="A59" s="29">
        <f>A43</f>
        <v>1</v>
      </c>
      <c r="B59" s="30">
        <f>B43</f>
        <v>3</v>
      </c>
      <c r="C59" s="117" t="s">
        <v>4</v>
      </c>
      <c r="D59" s="118"/>
      <c r="E59" s="31"/>
      <c r="F59" s="32">
        <f>F49+F58</f>
        <v>1200</v>
      </c>
      <c r="G59" s="32">
        <f>G49+G58</f>
        <v>63.387</v>
      </c>
      <c r="H59" s="32">
        <f>H49+H58</f>
        <v>58.504999999999995</v>
      </c>
      <c r="I59" s="32">
        <f>I49+I58</f>
        <v>140.20699999999999</v>
      </c>
      <c r="J59" s="32">
        <f>J49+J58</f>
        <v>1384.6190000000001</v>
      </c>
      <c r="K59" s="32"/>
      <c r="L59" s="32">
        <f>L49+L58</f>
        <v>194.77999999999997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73" t="s">
        <v>57</v>
      </c>
      <c r="F60" s="39">
        <v>250</v>
      </c>
      <c r="G60" s="75">
        <v>22.05</v>
      </c>
      <c r="H60" s="75">
        <v>18.23</v>
      </c>
      <c r="I60" s="75">
        <v>32.5</v>
      </c>
      <c r="J60" s="55">
        <v>373.29</v>
      </c>
      <c r="K60" s="78" t="s">
        <v>58</v>
      </c>
      <c r="L60" s="39">
        <v>54.64</v>
      </c>
    </row>
    <row r="61" spans="1:12" ht="14.4" x14ac:dyDescent="0.3">
      <c r="A61" s="23"/>
      <c r="B61" s="15"/>
      <c r="C61" s="11"/>
      <c r="D61" s="7" t="s">
        <v>22</v>
      </c>
      <c r="E61" s="74" t="s">
        <v>47</v>
      </c>
      <c r="F61" s="55">
        <v>200</v>
      </c>
      <c r="G61" s="76">
        <v>4.07</v>
      </c>
      <c r="H61" s="76">
        <v>3.5</v>
      </c>
      <c r="I61" s="76">
        <v>17.57</v>
      </c>
      <c r="J61" s="77">
        <v>113.66800000000001</v>
      </c>
      <c r="K61" s="72">
        <v>382</v>
      </c>
      <c r="L61" s="55">
        <v>13.23</v>
      </c>
    </row>
    <row r="62" spans="1:12" ht="14.4" x14ac:dyDescent="0.3">
      <c r="A62" s="23"/>
      <c r="B62" s="15"/>
      <c r="C62" s="11"/>
      <c r="D62" s="7" t="s">
        <v>23</v>
      </c>
      <c r="E62" s="60" t="s">
        <v>42</v>
      </c>
      <c r="F62" s="55">
        <v>50</v>
      </c>
      <c r="G62" s="55">
        <v>2.67</v>
      </c>
      <c r="H62" s="55">
        <v>0.53</v>
      </c>
      <c r="I62" s="55">
        <v>13.73</v>
      </c>
      <c r="J62" s="55">
        <v>52.8</v>
      </c>
      <c r="K62" s="72">
        <v>8</v>
      </c>
      <c r="L62" s="55">
        <v>5.03</v>
      </c>
    </row>
    <row r="63" spans="1:12" ht="14.4" x14ac:dyDescent="0.3">
      <c r="A63" s="23"/>
      <c r="B63" s="15"/>
      <c r="C63" s="11"/>
      <c r="D63" s="7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SUM(F60:F65)</f>
        <v>500</v>
      </c>
      <c r="G66" s="19">
        <f>SUM(G60:G65)</f>
        <v>28.79</v>
      </c>
      <c r="H66" s="19">
        <f>SUM(H60:H65)</f>
        <v>22.26</v>
      </c>
      <c r="I66" s="19">
        <f>SUM(I60:I65)</f>
        <v>63.8</v>
      </c>
      <c r="J66" s="19">
        <f>SUM(J60:J65)</f>
        <v>539.75800000000004</v>
      </c>
      <c r="K66" s="25"/>
      <c r="L66" s="19">
        <f>SUM(L60:L65)</f>
        <v>72.900000000000006</v>
      </c>
    </row>
    <row r="67" spans="1:12" ht="14.4" x14ac:dyDescent="0.3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27</v>
      </c>
      <c r="E68" s="108" t="s">
        <v>97</v>
      </c>
      <c r="F68" s="107">
        <v>200</v>
      </c>
      <c r="G68" s="107">
        <v>1.68</v>
      </c>
      <c r="H68" s="107">
        <v>1.3440000000000001</v>
      </c>
      <c r="I68" s="107">
        <v>7.3840000000000003</v>
      </c>
      <c r="J68" s="107">
        <v>49.32</v>
      </c>
      <c r="K68" s="106">
        <v>32</v>
      </c>
      <c r="L68" s="107">
        <v>6.64</v>
      </c>
    </row>
    <row r="69" spans="1:12" ht="14.4" x14ac:dyDescent="0.3">
      <c r="A69" s="23"/>
      <c r="B69" s="15"/>
      <c r="C69" s="11"/>
      <c r="D69" s="7" t="s">
        <v>28</v>
      </c>
      <c r="E69" s="41" t="s">
        <v>98</v>
      </c>
      <c r="F69" s="42">
        <v>90</v>
      </c>
      <c r="G69" s="42">
        <v>13.05</v>
      </c>
      <c r="H69" s="42">
        <v>12.47</v>
      </c>
      <c r="I69" s="42">
        <v>27.27</v>
      </c>
      <c r="J69" s="42">
        <v>360</v>
      </c>
      <c r="K69" s="43">
        <v>267</v>
      </c>
      <c r="L69" s="42">
        <v>30.33</v>
      </c>
    </row>
    <row r="70" spans="1:12" ht="14.4" x14ac:dyDescent="0.3">
      <c r="A70" s="23"/>
      <c r="B70" s="15"/>
      <c r="C70" s="11"/>
      <c r="D70" s="7" t="s">
        <v>29</v>
      </c>
      <c r="E70" s="41" t="s">
        <v>99</v>
      </c>
      <c r="F70" s="42">
        <v>150</v>
      </c>
      <c r="G70" s="42">
        <v>3.7</v>
      </c>
      <c r="H70" s="42">
        <v>5.37</v>
      </c>
      <c r="I70" s="42">
        <v>36.68</v>
      </c>
      <c r="J70" s="42">
        <v>200.68</v>
      </c>
      <c r="K70" s="43">
        <v>304</v>
      </c>
      <c r="L70" s="42">
        <v>6.9</v>
      </c>
    </row>
    <row r="71" spans="1:12" ht="14.4" x14ac:dyDescent="0.3">
      <c r="A71" s="23"/>
      <c r="B71" s="15"/>
      <c r="C71" s="11"/>
      <c r="D71" s="7" t="s">
        <v>30</v>
      </c>
      <c r="E71" s="41" t="s">
        <v>100</v>
      </c>
      <c r="F71" s="42">
        <v>200</v>
      </c>
      <c r="G71" s="42">
        <v>0.2</v>
      </c>
      <c r="H71" s="42">
        <v>0.05</v>
      </c>
      <c r="I71" s="42">
        <v>15.01</v>
      </c>
      <c r="J71" s="42">
        <v>57.537999999999997</v>
      </c>
      <c r="K71" s="43">
        <v>376</v>
      </c>
      <c r="L71" s="42">
        <v>1.44</v>
      </c>
    </row>
    <row r="72" spans="1:12" ht="14.4" x14ac:dyDescent="0.3">
      <c r="A72" s="23"/>
      <c r="B72" s="15"/>
      <c r="C72" s="11"/>
      <c r="D72" s="7" t="s">
        <v>31</v>
      </c>
      <c r="E72" s="108" t="s">
        <v>42</v>
      </c>
      <c r="F72" s="107">
        <v>40</v>
      </c>
      <c r="G72" s="107">
        <v>1.98</v>
      </c>
      <c r="H72" s="107">
        <v>0.36</v>
      </c>
      <c r="I72" s="107">
        <v>10.26</v>
      </c>
      <c r="J72" s="107">
        <v>49.634999999999998</v>
      </c>
      <c r="K72" s="106">
        <v>5</v>
      </c>
      <c r="L72" s="107">
        <v>2.0299999999999998</v>
      </c>
    </row>
    <row r="73" spans="1:12" ht="14.4" x14ac:dyDescent="0.3">
      <c r="A73" s="23"/>
      <c r="B73" s="15"/>
      <c r="C73" s="11"/>
      <c r="D73" s="7" t="s">
        <v>32</v>
      </c>
      <c r="E73" s="108" t="s">
        <v>85</v>
      </c>
      <c r="F73" s="107">
        <v>30</v>
      </c>
      <c r="G73" s="107">
        <v>0.67</v>
      </c>
      <c r="H73" s="107">
        <v>0.14000000000000001</v>
      </c>
      <c r="I73" s="107">
        <v>3.44</v>
      </c>
      <c r="J73" s="107">
        <v>26.4</v>
      </c>
      <c r="K73" s="106">
        <v>6</v>
      </c>
      <c r="L73" s="107">
        <v>2.5099999999999998</v>
      </c>
    </row>
    <row r="74" spans="1:12" ht="14.4" x14ac:dyDescent="0.3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SUM(F67:F75)</f>
        <v>710</v>
      </c>
      <c r="G76" s="19">
        <f t="shared" ref="G76" si="14">SUM(G67:G75)</f>
        <v>21.28</v>
      </c>
      <c r="H76" s="19">
        <f t="shared" ref="H76" si="15">SUM(H67:H75)</f>
        <v>19.734000000000002</v>
      </c>
      <c r="I76" s="19">
        <f t="shared" ref="I76" si="16">SUM(I67:I75)</f>
        <v>100.04400000000001</v>
      </c>
      <c r="J76" s="19">
        <f t="shared" ref="J76:L76" si="17">SUM(J67:J75)</f>
        <v>743.57299999999998</v>
      </c>
      <c r="K76" s="25"/>
      <c r="L76" s="19">
        <f t="shared" si="17"/>
        <v>49.849999999999994</v>
      </c>
    </row>
    <row r="77" spans="1:12" ht="15.75" customHeight="1" thickBot="1" x14ac:dyDescent="0.3">
      <c r="A77" s="29">
        <f>A60</f>
        <v>1</v>
      </c>
      <c r="B77" s="30">
        <f>B60</f>
        <v>4</v>
      </c>
      <c r="C77" s="117" t="s">
        <v>4</v>
      </c>
      <c r="D77" s="118"/>
      <c r="E77" s="31"/>
      <c r="F77" s="32">
        <f>F66+F76</f>
        <v>1210</v>
      </c>
      <c r="G77" s="32">
        <f t="shared" ref="G77" si="18">G66+G76</f>
        <v>50.07</v>
      </c>
      <c r="H77" s="32">
        <f t="shared" ref="H77" si="19">H66+H76</f>
        <v>41.994</v>
      </c>
      <c r="I77" s="32">
        <f t="shared" ref="I77" si="20">I66+I76</f>
        <v>163.84399999999999</v>
      </c>
      <c r="J77" s="32">
        <f t="shared" ref="J77:L77" si="21">J66+J76</f>
        <v>1283.3310000000001</v>
      </c>
      <c r="K77" s="32"/>
      <c r="L77" s="32">
        <f t="shared" si="21"/>
        <v>122.75</v>
      </c>
    </row>
    <row r="78" spans="1:12" ht="14.4" x14ac:dyDescent="0.3">
      <c r="A78" s="20">
        <v>1</v>
      </c>
      <c r="B78" s="21">
        <v>5</v>
      </c>
      <c r="C78" s="22" t="s">
        <v>20</v>
      </c>
      <c r="D78" s="5" t="s">
        <v>21</v>
      </c>
      <c r="E78" s="79" t="s">
        <v>59</v>
      </c>
      <c r="F78" s="39">
        <v>200</v>
      </c>
      <c r="G78" s="81">
        <v>16.29</v>
      </c>
      <c r="H78" s="81">
        <v>18.989999999999998</v>
      </c>
      <c r="I78" s="81">
        <v>5.04</v>
      </c>
      <c r="J78" s="81">
        <v>254.97</v>
      </c>
      <c r="K78" s="67">
        <v>210</v>
      </c>
      <c r="L78" s="81">
        <v>43.83</v>
      </c>
    </row>
    <row r="79" spans="1:12" ht="14.4" x14ac:dyDescent="0.3">
      <c r="A79" s="23"/>
      <c r="B79" s="15"/>
      <c r="C79" s="11"/>
      <c r="D79" s="7" t="s">
        <v>22</v>
      </c>
      <c r="E79" s="59" t="s">
        <v>55</v>
      </c>
      <c r="F79" s="82">
        <v>200</v>
      </c>
      <c r="G79" s="82">
        <v>3.17</v>
      </c>
      <c r="H79" s="82">
        <v>2.68</v>
      </c>
      <c r="I79" s="82">
        <v>15.95</v>
      </c>
      <c r="J79" s="82">
        <v>96.613</v>
      </c>
      <c r="K79" s="68">
        <v>379</v>
      </c>
      <c r="L79" s="42">
        <v>10.08</v>
      </c>
    </row>
    <row r="80" spans="1:12" ht="14.4" x14ac:dyDescent="0.3">
      <c r="A80" s="23"/>
      <c r="B80" s="15"/>
      <c r="C80" s="11"/>
      <c r="D80" s="7" t="s">
        <v>23</v>
      </c>
      <c r="E80" s="60" t="s">
        <v>49</v>
      </c>
      <c r="F80" s="55">
        <v>70</v>
      </c>
      <c r="G80" s="66" t="s">
        <v>51</v>
      </c>
      <c r="H80" s="66" t="s">
        <v>52</v>
      </c>
      <c r="I80" s="66" t="s">
        <v>53</v>
      </c>
      <c r="J80" s="66" t="s">
        <v>50</v>
      </c>
      <c r="K80" s="6">
        <v>338</v>
      </c>
      <c r="L80" s="55">
        <v>18</v>
      </c>
    </row>
    <row r="81" spans="1:12" ht="14.4" x14ac:dyDescent="0.3">
      <c r="A81" s="23"/>
      <c r="B81" s="15"/>
      <c r="C81" s="11"/>
      <c r="D81" s="7" t="s">
        <v>122</v>
      </c>
      <c r="E81" s="80" t="s">
        <v>60</v>
      </c>
      <c r="F81" s="82">
        <v>30</v>
      </c>
      <c r="G81" s="83">
        <v>4.125</v>
      </c>
      <c r="H81" s="83">
        <v>4.875</v>
      </c>
      <c r="I81" s="83">
        <v>25.5</v>
      </c>
      <c r="J81" s="83">
        <v>158.18</v>
      </c>
      <c r="K81" s="43">
        <v>66</v>
      </c>
      <c r="L81" s="42">
        <v>25.5</v>
      </c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SUM(F78:F83)</f>
        <v>500</v>
      </c>
      <c r="G84" s="19">
        <f>SUM(G78:G83)</f>
        <v>23.585000000000001</v>
      </c>
      <c r="H84" s="19">
        <f>SUM(H78:H83)</f>
        <v>26.544999999999998</v>
      </c>
      <c r="I84" s="19">
        <f>SUM(I78:I83)</f>
        <v>46.489999999999995</v>
      </c>
      <c r="J84" s="19">
        <f>SUM(J78:J83)</f>
        <v>509.76299999999998</v>
      </c>
      <c r="K84" s="25"/>
      <c r="L84" s="19">
        <f>SUM(L78:L83)</f>
        <v>97.41</v>
      </c>
    </row>
    <row r="85" spans="1:12" ht="14.4" x14ac:dyDescent="0.3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27</v>
      </c>
      <c r="E86" s="108" t="s">
        <v>101</v>
      </c>
      <c r="F86" s="107">
        <v>200</v>
      </c>
      <c r="G86" s="107">
        <v>1.944</v>
      </c>
      <c r="H86" s="107">
        <v>2.496</v>
      </c>
      <c r="I86" s="107">
        <v>9.6080000000000005</v>
      </c>
      <c r="J86" s="107">
        <v>53.015999999999998</v>
      </c>
      <c r="K86" s="106">
        <v>82</v>
      </c>
      <c r="L86" s="107">
        <v>5.71</v>
      </c>
    </row>
    <row r="87" spans="1:12" ht="14.4" x14ac:dyDescent="0.3">
      <c r="A87" s="23"/>
      <c r="B87" s="15"/>
      <c r="C87" s="11"/>
      <c r="D87" s="7" t="s">
        <v>28</v>
      </c>
      <c r="E87" s="108" t="s">
        <v>102</v>
      </c>
      <c r="F87" s="107">
        <v>240</v>
      </c>
      <c r="G87" s="107">
        <v>22.356000000000002</v>
      </c>
      <c r="H87" s="107">
        <v>26.135999999999999</v>
      </c>
      <c r="I87" s="107">
        <v>47.231999999999999</v>
      </c>
      <c r="J87" s="107">
        <v>501.76799999999997</v>
      </c>
      <c r="K87" s="106">
        <v>291</v>
      </c>
      <c r="L87" s="107">
        <v>47.65</v>
      </c>
    </row>
    <row r="88" spans="1:12" ht="14.4" x14ac:dyDescent="0.3">
      <c r="A88" s="23"/>
      <c r="B88" s="15"/>
      <c r="C88" s="11"/>
      <c r="D88" s="7" t="s">
        <v>30</v>
      </c>
      <c r="E88" s="108" t="s">
        <v>103</v>
      </c>
      <c r="F88" s="107">
        <v>200</v>
      </c>
      <c r="G88" s="107">
        <v>1</v>
      </c>
      <c r="H88" s="107">
        <v>0.2</v>
      </c>
      <c r="I88" s="107">
        <v>20.2</v>
      </c>
      <c r="J88" s="107">
        <v>86.6</v>
      </c>
      <c r="K88" s="106">
        <v>389</v>
      </c>
      <c r="L88" s="107">
        <v>13.6</v>
      </c>
    </row>
    <row r="89" spans="1:12" ht="14.4" x14ac:dyDescent="0.3">
      <c r="A89" s="23"/>
      <c r="B89" s="15"/>
      <c r="C89" s="11"/>
      <c r="D89" s="7" t="s">
        <v>31</v>
      </c>
      <c r="E89" s="108" t="s">
        <v>42</v>
      </c>
      <c r="F89" s="107">
        <v>40</v>
      </c>
      <c r="G89" s="107">
        <v>0.67</v>
      </c>
      <c r="H89" s="107">
        <v>0.14000000000000001</v>
      </c>
      <c r="I89" s="107">
        <v>3.44</v>
      </c>
      <c r="J89" s="107">
        <v>26.4</v>
      </c>
      <c r="K89" s="106">
        <v>6</v>
      </c>
      <c r="L89" s="107">
        <v>2.5099999999999998</v>
      </c>
    </row>
    <row r="90" spans="1:12" ht="14.4" x14ac:dyDescent="0.3">
      <c r="A90" s="23"/>
      <c r="B90" s="15"/>
      <c r="C90" s="11"/>
      <c r="D90" s="7" t="s">
        <v>32</v>
      </c>
      <c r="E90" s="108" t="s">
        <v>85</v>
      </c>
      <c r="F90" s="107">
        <v>30</v>
      </c>
      <c r="G90" s="107">
        <v>1.98</v>
      </c>
      <c r="H90" s="107">
        <v>0.36</v>
      </c>
      <c r="I90" s="107">
        <v>10.26</v>
      </c>
      <c r="J90" s="107">
        <v>49.634999999999998</v>
      </c>
      <c r="K90" s="106">
        <v>5</v>
      </c>
      <c r="L90" s="107">
        <v>2.0299999999999998</v>
      </c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SUM(F85:F92)</f>
        <v>710</v>
      </c>
      <c r="G93" s="19">
        <f>SUM(G85:G92)</f>
        <v>27.950000000000003</v>
      </c>
      <c r="H93" s="19">
        <f>SUM(H85:H92)</f>
        <v>29.331999999999997</v>
      </c>
      <c r="I93" s="19">
        <f>SUM(I85:I92)</f>
        <v>90.740000000000009</v>
      </c>
      <c r="J93" s="19">
        <f>SUM(J85:J92)</f>
        <v>717.41899999999998</v>
      </c>
      <c r="K93" s="25"/>
      <c r="L93" s="19">
        <f>SUM(L85:L92)</f>
        <v>71.5</v>
      </c>
    </row>
    <row r="94" spans="1:12" ht="15.75" customHeight="1" thickBot="1" x14ac:dyDescent="0.3">
      <c r="A94" s="29">
        <f>A78</f>
        <v>1</v>
      </c>
      <c r="B94" s="30">
        <f>B78</f>
        <v>5</v>
      </c>
      <c r="C94" s="117" t="s">
        <v>4</v>
      </c>
      <c r="D94" s="118"/>
      <c r="E94" s="31"/>
      <c r="F94" s="32">
        <f>F84+F93</f>
        <v>1210</v>
      </c>
      <c r="G94" s="32">
        <f>G84+G93</f>
        <v>51.535000000000004</v>
      </c>
      <c r="H94" s="32">
        <f>H84+H93</f>
        <v>55.876999999999995</v>
      </c>
      <c r="I94" s="32">
        <f>I84+I93</f>
        <v>137.23000000000002</v>
      </c>
      <c r="J94" s="32">
        <f>J84+J93</f>
        <v>1227.182</v>
      </c>
      <c r="K94" s="32"/>
      <c r="L94" s="32">
        <f>L84+L93</f>
        <v>168.91</v>
      </c>
    </row>
    <row r="95" spans="1:12" ht="14.4" x14ac:dyDescent="0.3">
      <c r="A95" s="20">
        <v>2</v>
      </c>
      <c r="B95" s="21">
        <v>1</v>
      </c>
      <c r="C95" s="22" t="s">
        <v>20</v>
      </c>
      <c r="D95" s="5" t="s">
        <v>21</v>
      </c>
      <c r="E95" s="79" t="s">
        <v>61</v>
      </c>
      <c r="F95" s="39">
        <v>240</v>
      </c>
      <c r="G95" s="81">
        <v>13.66</v>
      </c>
      <c r="H95" s="81">
        <v>16.675999999999998</v>
      </c>
      <c r="I95" s="81">
        <v>42.180999999999997</v>
      </c>
      <c r="J95" s="81">
        <v>382.90300000000002</v>
      </c>
      <c r="K95" s="87" t="s">
        <v>64</v>
      </c>
      <c r="L95" s="81">
        <v>35.54</v>
      </c>
    </row>
    <row r="96" spans="1:12" ht="14.4" x14ac:dyDescent="0.3">
      <c r="A96" s="23"/>
      <c r="B96" s="15"/>
      <c r="C96" s="11"/>
      <c r="D96" s="7" t="s">
        <v>22</v>
      </c>
      <c r="E96" s="59" t="s">
        <v>62</v>
      </c>
      <c r="F96" s="82">
        <v>200</v>
      </c>
      <c r="G96" s="85">
        <v>0.2</v>
      </c>
      <c r="H96" s="85">
        <v>0.05</v>
      </c>
      <c r="I96" s="85">
        <v>15.01</v>
      </c>
      <c r="J96" s="82">
        <v>57.537999999999997</v>
      </c>
      <c r="K96" s="78">
        <v>376</v>
      </c>
      <c r="L96" s="82">
        <v>1.44</v>
      </c>
    </row>
    <row r="97" spans="1:12" ht="14.4" x14ac:dyDescent="0.3">
      <c r="A97" s="23"/>
      <c r="B97" s="15"/>
      <c r="C97" s="11"/>
      <c r="D97" s="7" t="s">
        <v>23</v>
      </c>
      <c r="E97" s="84" t="s">
        <v>42</v>
      </c>
      <c r="F97" s="82">
        <v>30</v>
      </c>
      <c r="G97" s="86">
        <v>2</v>
      </c>
      <c r="H97" s="85">
        <v>0.39800000000000002</v>
      </c>
      <c r="I97" s="85">
        <v>10.298</v>
      </c>
      <c r="J97" s="82">
        <v>39.6</v>
      </c>
      <c r="K97" s="72">
        <v>8</v>
      </c>
      <c r="L97" s="82">
        <v>5.03</v>
      </c>
    </row>
    <row r="98" spans="1:12" ht="14.4" x14ac:dyDescent="0.3">
      <c r="A98" s="23"/>
      <c r="B98" s="15"/>
      <c r="C98" s="11"/>
      <c r="D98" s="7" t="s">
        <v>24</v>
      </c>
      <c r="E98" s="59" t="s">
        <v>63</v>
      </c>
      <c r="F98" s="82">
        <v>120</v>
      </c>
      <c r="G98" s="85">
        <v>0.9</v>
      </c>
      <c r="H98" s="85">
        <v>0.2</v>
      </c>
      <c r="I98" s="85">
        <v>8.1</v>
      </c>
      <c r="J98" s="82">
        <v>35.770000000000003</v>
      </c>
      <c r="K98" s="72">
        <v>341</v>
      </c>
      <c r="L98" s="82">
        <v>27.6</v>
      </c>
    </row>
    <row r="99" spans="1:12" ht="14.4" x14ac:dyDescent="0.3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SUM(F95:F100)</f>
        <v>590</v>
      </c>
      <c r="G101" s="19">
        <f>SUM(G95:G100)</f>
        <v>16.759999999999998</v>
      </c>
      <c r="H101" s="19">
        <f>SUM(H95:H100)</f>
        <v>17.323999999999998</v>
      </c>
      <c r="I101" s="19">
        <f>SUM(I95:I100)</f>
        <v>75.588999999999984</v>
      </c>
      <c r="J101" s="19">
        <f>SUM(J95:J100)</f>
        <v>515.81100000000004</v>
      </c>
      <c r="K101" s="25"/>
      <c r="L101" s="19">
        <f>SUM(L95:L100)</f>
        <v>69.61</v>
      </c>
    </row>
    <row r="102" spans="1:12" ht="14.4" x14ac:dyDescent="0.3">
      <c r="A102" s="26">
        <f>A95</f>
        <v>2</v>
      </c>
      <c r="B102" s="13">
        <f>B95</f>
        <v>1</v>
      </c>
      <c r="C102" s="10" t="s">
        <v>25</v>
      </c>
      <c r="D102" s="7" t="s">
        <v>26</v>
      </c>
      <c r="E102" s="41" t="s">
        <v>104</v>
      </c>
      <c r="F102" s="42">
        <v>60</v>
      </c>
      <c r="G102" s="42">
        <v>2.7</v>
      </c>
      <c r="H102" s="42">
        <v>4.7</v>
      </c>
      <c r="I102" s="42">
        <v>4.3099999999999996</v>
      </c>
      <c r="J102" s="42">
        <v>79.263000000000005</v>
      </c>
      <c r="K102" s="43">
        <v>52</v>
      </c>
      <c r="L102" s="42">
        <v>7.48</v>
      </c>
    </row>
    <row r="103" spans="1:12" ht="26.4" x14ac:dyDescent="0.3">
      <c r="A103" s="23"/>
      <c r="B103" s="15"/>
      <c r="C103" s="11"/>
      <c r="D103" s="7" t="s">
        <v>27</v>
      </c>
      <c r="E103" s="41" t="s">
        <v>105</v>
      </c>
      <c r="F103" s="42">
        <v>200</v>
      </c>
      <c r="G103" s="42">
        <v>2.08</v>
      </c>
      <c r="H103" s="42">
        <v>4.9039999999999999</v>
      </c>
      <c r="I103" s="42">
        <v>13.426</v>
      </c>
      <c r="J103" s="42">
        <v>166.952</v>
      </c>
      <c r="K103" s="43">
        <v>96</v>
      </c>
      <c r="L103" s="42">
        <v>8.8699999999999992</v>
      </c>
    </row>
    <row r="104" spans="1:12" ht="14.4" x14ac:dyDescent="0.3">
      <c r="A104" s="23"/>
      <c r="B104" s="15"/>
      <c r="C104" s="11"/>
      <c r="D104" s="7" t="s">
        <v>28</v>
      </c>
      <c r="E104" s="41" t="s">
        <v>106</v>
      </c>
      <c r="F104" s="42">
        <v>90</v>
      </c>
      <c r="G104" s="42">
        <v>12.96</v>
      </c>
      <c r="H104" s="42">
        <v>13.246</v>
      </c>
      <c r="I104" s="42">
        <v>5.7309999999999999</v>
      </c>
      <c r="J104" s="110">
        <v>192.54499999999999</v>
      </c>
      <c r="K104" s="43">
        <v>261</v>
      </c>
      <c r="L104" s="42">
        <v>29.61</v>
      </c>
    </row>
    <row r="105" spans="1:12" ht="14.4" x14ac:dyDescent="0.3">
      <c r="A105" s="23"/>
      <c r="B105" s="15"/>
      <c r="C105" s="11"/>
      <c r="D105" s="7" t="s">
        <v>29</v>
      </c>
      <c r="E105" s="41" t="s">
        <v>107</v>
      </c>
      <c r="F105" s="42">
        <v>150</v>
      </c>
      <c r="G105" s="42">
        <v>5.7</v>
      </c>
      <c r="H105" s="42">
        <v>3.43</v>
      </c>
      <c r="I105" s="42">
        <v>36.450000000000003</v>
      </c>
      <c r="J105" s="42">
        <v>190.358</v>
      </c>
      <c r="K105" s="43">
        <v>203</v>
      </c>
      <c r="L105" s="42">
        <v>5.93</v>
      </c>
    </row>
    <row r="106" spans="1:12" ht="14.4" x14ac:dyDescent="0.3">
      <c r="A106" s="23"/>
      <c r="B106" s="15"/>
      <c r="C106" s="11"/>
      <c r="D106" s="7" t="s">
        <v>30</v>
      </c>
      <c r="E106" s="41" t="s">
        <v>108</v>
      </c>
      <c r="F106" s="42">
        <v>200</v>
      </c>
      <c r="G106" s="42">
        <v>1</v>
      </c>
      <c r="H106" s="42">
        <v>0.2</v>
      </c>
      <c r="I106" s="42">
        <v>20.2</v>
      </c>
      <c r="J106" s="42">
        <v>8.6</v>
      </c>
      <c r="K106" s="43">
        <v>3.89</v>
      </c>
      <c r="L106" s="42">
        <v>13.6</v>
      </c>
    </row>
    <row r="107" spans="1:12" ht="14.4" x14ac:dyDescent="0.3">
      <c r="A107" s="23"/>
      <c r="B107" s="15"/>
      <c r="C107" s="11"/>
      <c r="D107" s="7" t="s">
        <v>31</v>
      </c>
      <c r="E107" s="108" t="s">
        <v>42</v>
      </c>
      <c r="F107" s="107">
        <v>20</v>
      </c>
      <c r="G107" s="107">
        <v>0</v>
      </c>
      <c r="H107" s="107">
        <v>0.14000000000000001</v>
      </c>
      <c r="I107" s="107">
        <v>3.44</v>
      </c>
      <c r="J107" s="107">
        <v>26.4</v>
      </c>
      <c r="K107" s="106">
        <v>6</v>
      </c>
      <c r="L107" s="107">
        <v>2.5099999999999998</v>
      </c>
    </row>
    <row r="108" spans="1:12" ht="14.4" x14ac:dyDescent="0.3">
      <c r="A108" s="23"/>
      <c r="B108" s="15"/>
      <c r="C108" s="11"/>
      <c r="D108" s="7" t="s">
        <v>32</v>
      </c>
      <c r="E108" s="108" t="s">
        <v>85</v>
      </c>
      <c r="F108" s="107">
        <v>30</v>
      </c>
      <c r="G108" s="107">
        <v>1.98</v>
      </c>
      <c r="H108" s="107">
        <v>0.36</v>
      </c>
      <c r="I108" s="107">
        <v>10.26</v>
      </c>
      <c r="J108" s="107">
        <v>49.634999999999998</v>
      </c>
      <c r="K108" s="106">
        <v>5</v>
      </c>
      <c r="L108" s="107">
        <v>2.0299999999999998</v>
      </c>
    </row>
    <row r="109" spans="1:12" ht="14.4" x14ac:dyDescent="0.3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SUM(F102:F110)</f>
        <v>750</v>
      </c>
      <c r="G111" s="19">
        <f t="shared" ref="G111:J111" si="22">SUM(G102:G110)</f>
        <v>26.42</v>
      </c>
      <c r="H111" s="19">
        <f t="shared" si="22"/>
        <v>26.98</v>
      </c>
      <c r="I111" s="19">
        <f t="shared" si="22"/>
        <v>93.817000000000007</v>
      </c>
      <c r="J111" s="19">
        <f t="shared" si="22"/>
        <v>713.75299999999993</v>
      </c>
      <c r="K111" s="25"/>
      <c r="L111" s="19">
        <f t="shared" ref="L111" si="23">SUM(L102:L110)</f>
        <v>70.03</v>
      </c>
    </row>
    <row r="112" spans="1:12" ht="15" thickBot="1" x14ac:dyDescent="0.3">
      <c r="A112" s="29">
        <f>A95</f>
        <v>2</v>
      </c>
      <c r="B112" s="30">
        <f>B95</f>
        <v>1</v>
      </c>
      <c r="C112" s="117" t="s">
        <v>4</v>
      </c>
      <c r="D112" s="118"/>
      <c r="E112" s="31"/>
      <c r="F112" s="32">
        <f>F101+F111</f>
        <v>1340</v>
      </c>
      <c r="G112" s="32">
        <f t="shared" ref="G112" si="24">G101+G111</f>
        <v>43.18</v>
      </c>
      <c r="H112" s="32">
        <f t="shared" ref="H112" si="25">H101+H111</f>
        <v>44.304000000000002</v>
      </c>
      <c r="I112" s="32">
        <f t="shared" ref="I112" si="26">I101+I111</f>
        <v>169.40600000000001</v>
      </c>
      <c r="J112" s="32">
        <f t="shared" ref="J112:L112" si="27">J101+J111</f>
        <v>1229.5639999999999</v>
      </c>
      <c r="K112" s="32"/>
      <c r="L112" s="32">
        <f t="shared" si="27"/>
        <v>139.63999999999999</v>
      </c>
    </row>
    <row r="113" spans="1:12" ht="14.4" x14ac:dyDescent="0.3">
      <c r="A113" s="14">
        <v>2</v>
      </c>
      <c r="B113" s="15">
        <v>2</v>
      </c>
      <c r="C113" s="22" t="s">
        <v>20</v>
      </c>
      <c r="D113" s="5" t="s">
        <v>21</v>
      </c>
      <c r="E113" s="88" t="s">
        <v>65</v>
      </c>
      <c r="F113" s="39">
        <v>200</v>
      </c>
      <c r="G113" s="93" t="s">
        <v>69</v>
      </c>
      <c r="H113" s="93" t="s">
        <v>70</v>
      </c>
      <c r="I113" s="93" t="s">
        <v>71</v>
      </c>
      <c r="J113" s="90">
        <v>203.7</v>
      </c>
      <c r="K113" s="40">
        <v>175</v>
      </c>
      <c r="L113" s="39">
        <v>7.15</v>
      </c>
    </row>
    <row r="114" spans="1:12" ht="14.4" x14ac:dyDescent="0.3">
      <c r="A114" s="14"/>
      <c r="B114" s="15"/>
      <c r="C114" s="11"/>
      <c r="D114" s="7" t="s">
        <v>22</v>
      </c>
      <c r="E114" s="62" t="s">
        <v>66</v>
      </c>
      <c r="F114" s="42">
        <v>200</v>
      </c>
      <c r="G114" s="64">
        <v>1</v>
      </c>
      <c r="H114" s="64">
        <v>0.2</v>
      </c>
      <c r="I114" s="64">
        <v>20.2</v>
      </c>
      <c r="J114" s="91">
        <v>86.6</v>
      </c>
      <c r="K114" s="68">
        <v>389</v>
      </c>
      <c r="L114" s="89">
        <v>27</v>
      </c>
    </row>
    <row r="115" spans="1:12" ht="14.4" x14ac:dyDescent="0.3">
      <c r="A115" s="14"/>
      <c r="B115" s="15"/>
      <c r="C115" s="11"/>
      <c r="D115" s="7" t="s">
        <v>23</v>
      </c>
      <c r="E115" s="88" t="s">
        <v>67</v>
      </c>
      <c r="F115" s="42">
        <v>50</v>
      </c>
      <c r="G115" s="94">
        <v>4.4560000000000004</v>
      </c>
      <c r="H115" s="94">
        <v>11.55</v>
      </c>
      <c r="I115" s="94">
        <v>12.503</v>
      </c>
      <c r="J115" s="92">
        <v>171.816</v>
      </c>
      <c r="K115" s="6">
        <v>1</v>
      </c>
      <c r="L115" s="89">
        <v>19.61</v>
      </c>
    </row>
    <row r="116" spans="1:12" ht="14.4" x14ac:dyDescent="0.3">
      <c r="A116" s="14"/>
      <c r="B116" s="15"/>
      <c r="C116" s="11"/>
      <c r="D116" s="7" t="s">
        <v>122</v>
      </c>
      <c r="E116" s="62" t="s">
        <v>68</v>
      </c>
      <c r="F116" s="42">
        <v>60</v>
      </c>
      <c r="G116" s="64">
        <v>2.75</v>
      </c>
      <c r="H116" s="64">
        <v>11</v>
      </c>
      <c r="I116" s="64">
        <v>33</v>
      </c>
      <c r="J116" s="91">
        <v>145</v>
      </c>
      <c r="K116" s="6">
        <v>55</v>
      </c>
      <c r="L116" s="89">
        <v>17.399999999999999</v>
      </c>
    </row>
    <row r="117" spans="1:12" ht="14.4" x14ac:dyDescent="0.3">
      <c r="A117" s="14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14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16"/>
      <c r="B119" s="17"/>
      <c r="C119" s="8"/>
      <c r="D119" s="18" t="s">
        <v>33</v>
      </c>
      <c r="E119" s="9"/>
      <c r="F119" s="19">
        <f>SUM(F113:F118)</f>
        <v>510</v>
      </c>
      <c r="G119" s="19">
        <f>SUM(G113:G118)</f>
        <v>8.2059999999999995</v>
      </c>
      <c r="H119" s="19">
        <f>SUM(H113:H118)</f>
        <v>22.75</v>
      </c>
      <c r="I119" s="19">
        <f>SUM(I113:I118)</f>
        <v>65.703000000000003</v>
      </c>
      <c r="J119" s="19">
        <f>SUM(J113:J118)</f>
        <v>607.11599999999999</v>
      </c>
      <c r="K119" s="25"/>
      <c r="L119" s="19">
        <f>SUM(L113:L118)</f>
        <v>71.16</v>
      </c>
    </row>
    <row r="120" spans="1:12" ht="14.4" x14ac:dyDescent="0.3">
      <c r="A120" s="13">
        <f>A113</f>
        <v>2</v>
      </c>
      <c r="B120" s="13">
        <f>B113</f>
        <v>2</v>
      </c>
      <c r="C120" s="10" t="s">
        <v>25</v>
      </c>
      <c r="D120" s="7" t="s">
        <v>26</v>
      </c>
      <c r="E120" s="108" t="s">
        <v>109</v>
      </c>
      <c r="F120" s="107">
        <v>60</v>
      </c>
      <c r="G120" s="107">
        <v>1.5</v>
      </c>
      <c r="H120" s="107">
        <v>3.47</v>
      </c>
      <c r="I120" s="107">
        <v>6.77</v>
      </c>
      <c r="J120" s="107">
        <v>62.618000000000002</v>
      </c>
      <c r="K120" s="106">
        <v>67</v>
      </c>
      <c r="L120" s="107">
        <v>5.13</v>
      </c>
    </row>
    <row r="121" spans="1:12" ht="14.4" x14ac:dyDescent="0.3">
      <c r="A121" s="14"/>
      <c r="B121" s="15"/>
      <c r="C121" s="11"/>
      <c r="D121" s="7" t="s">
        <v>27</v>
      </c>
      <c r="E121" s="108" t="s">
        <v>86</v>
      </c>
      <c r="F121" s="107">
        <v>200</v>
      </c>
      <c r="G121" s="107">
        <v>4.84</v>
      </c>
      <c r="H121" s="107">
        <v>3.1</v>
      </c>
      <c r="I121" s="107">
        <v>16.899999999999999</v>
      </c>
      <c r="J121" s="107">
        <v>110.63500000000001</v>
      </c>
      <c r="K121" s="106">
        <v>102</v>
      </c>
      <c r="L121" s="107">
        <v>6.25</v>
      </c>
    </row>
    <row r="122" spans="1:12" ht="14.4" x14ac:dyDescent="0.3">
      <c r="A122" s="14"/>
      <c r="B122" s="15"/>
      <c r="C122" s="11"/>
      <c r="D122" s="7" t="s">
        <v>28</v>
      </c>
      <c r="E122" s="41" t="s">
        <v>81</v>
      </c>
      <c r="F122" s="42">
        <v>90</v>
      </c>
      <c r="G122" s="42">
        <v>17.77</v>
      </c>
      <c r="H122" s="42">
        <v>9.32</v>
      </c>
      <c r="I122" s="42">
        <v>2.39</v>
      </c>
      <c r="J122" s="42">
        <v>163.923</v>
      </c>
      <c r="K122" s="43">
        <v>232</v>
      </c>
      <c r="L122" s="42">
        <v>31.07</v>
      </c>
    </row>
    <row r="123" spans="1:12" ht="14.4" x14ac:dyDescent="0.3">
      <c r="A123" s="14"/>
      <c r="B123" s="15"/>
      <c r="C123" s="11"/>
      <c r="D123" s="7" t="s">
        <v>29</v>
      </c>
      <c r="E123" s="41" t="s">
        <v>110</v>
      </c>
      <c r="F123" s="42">
        <v>150</v>
      </c>
      <c r="G123" s="42">
        <v>3.29</v>
      </c>
      <c r="H123" s="42">
        <v>7.06</v>
      </c>
      <c r="I123" s="42">
        <v>22.21</v>
      </c>
      <c r="J123" s="42">
        <v>159.988</v>
      </c>
      <c r="K123" s="43">
        <v>312</v>
      </c>
      <c r="L123" s="42">
        <v>12.81</v>
      </c>
    </row>
    <row r="124" spans="1:12" ht="14.4" x14ac:dyDescent="0.3">
      <c r="A124" s="14"/>
      <c r="B124" s="15"/>
      <c r="C124" s="11"/>
      <c r="D124" s="7" t="s">
        <v>30</v>
      </c>
      <c r="E124" s="108" t="s">
        <v>111</v>
      </c>
      <c r="F124" s="107">
        <v>200</v>
      </c>
      <c r="G124" s="107">
        <v>0.22</v>
      </c>
      <c r="H124" s="107">
        <v>0</v>
      </c>
      <c r="I124" s="107">
        <v>24.42</v>
      </c>
      <c r="J124" s="107">
        <v>92.454999999999998</v>
      </c>
      <c r="K124" s="106">
        <v>349</v>
      </c>
      <c r="L124" s="107">
        <v>4.9800000000000004</v>
      </c>
    </row>
    <row r="125" spans="1:12" ht="14.4" x14ac:dyDescent="0.3">
      <c r="A125" s="14"/>
      <c r="B125" s="15"/>
      <c r="C125" s="11"/>
      <c r="D125" s="7" t="s">
        <v>31</v>
      </c>
      <c r="E125" s="108" t="s">
        <v>42</v>
      </c>
      <c r="F125" s="107">
        <v>20</v>
      </c>
      <c r="G125" s="107">
        <v>1.98</v>
      </c>
      <c r="H125" s="107">
        <v>0.36</v>
      </c>
      <c r="I125" s="107">
        <v>10.26</v>
      </c>
      <c r="J125" s="107">
        <v>49.634999999999998</v>
      </c>
      <c r="K125" s="106">
        <v>5</v>
      </c>
      <c r="L125" s="107">
        <v>2.0299999999999998</v>
      </c>
    </row>
    <row r="126" spans="1:12" ht="14.4" x14ac:dyDescent="0.3">
      <c r="A126" s="14"/>
      <c r="B126" s="15"/>
      <c r="C126" s="11"/>
      <c r="D126" s="7" t="s">
        <v>32</v>
      </c>
      <c r="E126" s="108" t="s">
        <v>85</v>
      </c>
      <c r="F126" s="107">
        <v>30</v>
      </c>
      <c r="G126" s="107">
        <v>0.67</v>
      </c>
      <c r="H126" s="107">
        <v>0.14000000000000001</v>
      </c>
      <c r="I126" s="107">
        <v>3.44</v>
      </c>
      <c r="J126" s="107">
        <v>26.4</v>
      </c>
      <c r="K126" s="106">
        <v>6</v>
      </c>
      <c r="L126" s="107">
        <v>2.5099999999999998</v>
      </c>
    </row>
    <row r="127" spans="1:12" ht="14.4" x14ac:dyDescent="0.3">
      <c r="A127" s="14"/>
      <c r="B127" s="15"/>
      <c r="C127" s="11"/>
      <c r="D127" s="6" t="s">
        <v>24</v>
      </c>
      <c r="E127" s="41" t="s">
        <v>112</v>
      </c>
      <c r="F127" s="42">
        <v>105</v>
      </c>
      <c r="G127" s="66">
        <v>0.1</v>
      </c>
      <c r="H127" s="66">
        <v>0.4</v>
      </c>
      <c r="I127" s="66">
        <v>9.8000000000000007</v>
      </c>
      <c r="J127" s="66">
        <v>41.95</v>
      </c>
      <c r="K127" s="43">
        <v>105</v>
      </c>
      <c r="L127" s="42">
        <v>25</v>
      </c>
    </row>
    <row r="128" spans="1:12" ht="14.4" x14ac:dyDescent="0.3">
      <c r="A128" s="14"/>
      <c r="B128" s="15"/>
      <c r="C128" s="11"/>
      <c r="D128" s="6"/>
      <c r="E128" s="108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6"/>
      <c r="B129" s="17"/>
      <c r="C129" s="8"/>
      <c r="D129" s="18" t="s">
        <v>33</v>
      </c>
      <c r="E129" s="9"/>
      <c r="F129" s="19">
        <f>SUM(F120:F128)</f>
        <v>855</v>
      </c>
      <c r="G129" s="19">
        <f t="shared" ref="G129:J129" si="28">SUM(G120:G128)</f>
        <v>30.37</v>
      </c>
      <c r="H129" s="19">
        <f t="shared" si="28"/>
        <v>23.849999999999998</v>
      </c>
      <c r="I129" s="19">
        <f t="shared" si="28"/>
        <v>96.19</v>
      </c>
      <c r="J129" s="19">
        <f t="shared" si="28"/>
        <v>707.60400000000004</v>
      </c>
      <c r="K129" s="25"/>
      <c r="L129" s="19">
        <f t="shared" ref="L129" si="29">SUM(L120:L128)</f>
        <v>89.780000000000015</v>
      </c>
    </row>
    <row r="130" spans="1:12" ht="15" thickBot="1" x14ac:dyDescent="0.3">
      <c r="A130" s="33">
        <f>A113</f>
        <v>2</v>
      </c>
      <c r="B130" s="33">
        <f>B113</f>
        <v>2</v>
      </c>
      <c r="C130" s="117" t="s">
        <v>4</v>
      </c>
      <c r="D130" s="118"/>
      <c r="E130" s="31"/>
      <c r="F130" s="32">
        <f>F119+F129</f>
        <v>1365</v>
      </c>
      <c r="G130" s="32">
        <f t="shared" ref="G130" si="30">G119+G129</f>
        <v>38.576000000000001</v>
      </c>
      <c r="H130" s="32">
        <f t="shared" ref="H130" si="31">H119+H129</f>
        <v>46.599999999999994</v>
      </c>
      <c r="I130" s="32">
        <f t="shared" ref="I130" si="32">I119+I129</f>
        <v>161.893</v>
      </c>
      <c r="J130" s="32">
        <f t="shared" ref="J130:L130" si="33">J119+J129</f>
        <v>1314.72</v>
      </c>
      <c r="K130" s="32"/>
      <c r="L130" s="32">
        <f t="shared" si="33"/>
        <v>160.94</v>
      </c>
    </row>
    <row r="131" spans="1:12" ht="14.4" x14ac:dyDescent="0.3">
      <c r="A131" s="20">
        <v>2</v>
      </c>
      <c r="B131" s="21">
        <v>3</v>
      </c>
      <c r="C131" s="22" t="s">
        <v>20</v>
      </c>
      <c r="D131" s="5" t="s">
        <v>21</v>
      </c>
      <c r="E131" s="79" t="s">
        <v>72</v>
      </c>
      <c r="F131" s="39">
        <v>200</v>
      </c>
      <c r="G131" s="75">
        <v>15.23</v>
      </c>
      <c r="H131" s="75">
        <v>17.5</v>
      </c>
      <c r="I131" s="75">
        <v>36.700000000000003</v>
      </c>
      <c r="J131" s="97">
        <v>356.04500000000002</v>
      </c>
      <c r="K131" s="40">
        <v>223</v>
      </c>
      <c r="L131" s="52">
        <v>62.71</v>
      </c>
    </row>
    <row r="132" spans="1:12" ht="14.4" x14ac:dyDescent="0.3">
      <c r="A132" s="23"/>
      <c r="B132" s="15"/>
      <c r="C132" s="11"/>
      <c r="D132" s="7" t="s">
        <v>22</v>
      </c>
      <c r="E132" s="60" t="s">
        <v>73</v>
      </c>
      <c r="F132" s="95">
        <v>200</v>
      </c>
      <c r="G132" s="85">
        <v>3.17</v>
      </c>
      <c r="H132" s="85">
        <v>2.68</v>
      </c>
      <c r="I132" s="85">
        <v>15.95</v>
      </c>
      <c r="J132" s="85">
        <v>96.613</v>
      </c>
      <c r="K132" s="68">
        <v>379</v>
      </c>
      <c r="L132" s="55">
        <v>10.08</v>
      </c>
    </row>
    <row r="133" spans="1:12" ht="15.75" customHeight="1" x14ac:dyDescent="0.3">
      <c r="A133" s="23"/>
      <c r="B133" s="15"/>
      <c r="C133" s="11"/>
      <c r="D133" s="7" t="s">
        <v>23</v>
      </c>
      <c r="E133" s="60" t="s">
        <v>42</v>
      </c>
      <c r="F133" s="95">
        <v>40</v>
      </c>
      <c r="G133" s="96">
        <v>2.67</v>
      </c>
      <c r="H133" s="96">
        <v>0.53</v>
      </c>
      <c r="I133" s="96">
        <v>13.73</v>
      </c>
      <c r="J133" s="98">
        <v>52.8</v>
      </c>
      <c r="K133" s="6">
        <v>8</v>
      </c>
      <c r="L133" s="55">
        <v>5.03</v>
      </c>
    </row>
    <row r="134" spans="1:12" ht="14.4" x14ac:dyDescent="0.3">
      <c r="A134" s="23"/>
      <c r="B134" s="15"/>
      <c r="C134" s="11"/>
      <c r="D134" s="7" t="s">
        <v>24</v>
      </c>
      <c r="E134" s="60" t="s">
        <v>48</v>
      </c>
      <c r="F134" s="55">
        <v>100</v>
      </c>
      <c r="G134" s="66">
        <v>0.1</v>
      </c>
      <c r="H134" s="66">
        <v>0.4</v>
      </c>
      <c r="I134" s="66">
        <v>9.8000000000000007</v>
      </c>
      <c r="J134" s="66">
        <v>41.95</v>
      </c>
      <c r="K134" s="60">
        <v>1</v>
      </c>
      <c r="L134" s="55">
        <v>16.2</v>
      </c>
    </row>
    <row r="135" spans="1:12" ht="14.4" x14ac:dyDescent="0.3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SUM(F131:F136)</f>
        <v>540</v>
      </c>
      <c r="G137" s="19">
        <f>SUM(G131:G136)</f>
        <v>21.17</v>
      </c>
      <c r="H137" s="19">
        <f>SUM(H131:H136)</f>
        <v>21.11</v>
      </c>
      <c r="I137" s="19">
        <f>SUM(I131:I136)</f>
        <v>76.180000000000007</v>
      </c>
      <c r="J137" s="19">
        <f>SUM(J131:J136)</f>
        <v>547.40800000000002</v>
      </c>
      <c r="K137" s="25"/>
      <c r="L137" s="19">
        <f>SUM(L131:L136)</f>
        <v>94.02000000000001</v>
      </c>
    </row>
    <row r="138" spans="1:12" ht="14.4" x14ac:dyDescent="0.3">
      <c r="A138" s="26">
        <f>A131</f>
        <v>2</v>
      </c>
      <c r="B138" s="13">
        <f>B131</f>
        <v>3</v>
      </c>
      <c r="C138" s="10" t="s">
        <v>25</v>
      </c>
      <c r="D138" s="7" t="s">
        <v>26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7" t="s">
        <v>27</v>
      </c>
      <c r="E139" s="108" t="s">
        <v>97</v>
      </c>
      <c r="F139" s="107">
        <v>200</v>
      </c>
      <c r="G139" s="107">
        <v>1.68</v>
      </c>
      <c r="H139" s="107">
        <v>1.3440000000000001</v>
      </c>
      <c r="I139" s="107">
        <v>7.3840000000000003</v>
      </c>
      <c r="J139" s="107">
        <v>149.32</v>
      </c>
      <c r="K139" s="106">
        <v>32</v>
      </c>
      <c r="L139" s="107">
        <v>6.64</v>
      </c>
    </row>
    <row r="140" spans="1:12" ht="14.4" x14ac:dyDescent="0.3">
      <c r="A140" s="23"/>
      <c r="B140" s="15"/>
      <c r="C140" s="11"/>
      <c r="D140" s="7" t="s">
        <v>28</v>
      </c>
      <c r="E140" s="41" t="s">
        <v>113</v>
      </c>
      <c r="F140" s="42">
        <v>90</v>
      </c>
      <c r="G140" s="42">
        <v>15.48</v>
      </c>
      <c r="H140" s="42">
        <v>14.04</v>
      </c>
      <c r="I140" s="42">
        <v>0.18</v>
      </c>
      <c r="J140" s="42">
        <v>198.1</v>
      </c>
      <c r="K140" s="43">
        <v>99</v>
      </c>
      <c r="L140" s="42">
        <v>48.3</v>
      </c>
    </row>
    <row r="141" spans="1:12" ht="14.4" x14ac:dyDescent="0.3">
      <c r="A141" s="23"/>
      <c r="B141" s="15"/>
      <c r="C141" s="11"/>
      <c r="D141" s="7" t="s">
        <v>29</v>
      </c>
      <c r="E141" s="41" t="s">
        <v>114</v>
      </c>
      <c r="F141" s="42">
        <v>150</v>
      </c>
      <c r="G141" s="42">
        <v>7</v>
      </c>
      <c r="H141" s="42">
        <v>4.1900000000000004</v>
      </c>
      <c r="I141" s="42">
        <v>32</v>
      </c>
      <c r="J141" s="42">
        <v>205</v>
      </c>
      <c r="K141" s="43">
        <v>173</v>
      </c>
      <c r="L141" s="42">
        <v>6.34</v>
      </c>
    </row>
    <row r="142" spans="1:12" ht="14.4" x14ac:dyDescent="0.3">
      <c r="A142" s="23"/>
      <c r="B142" s="15"/>
      <c r="C142" s="11"/>
      <c r="D142" s="7" t="s">
        <v>30</v>
      </c>
      <c r="E142" s="41" t="s">
        <v>115</v>
      </c>
      <c r="F142" s="42">
        <v>200</v>
      </c>
      <c r="G142" s="42">
        <v>0</v>
      </c>
      <c r="H142" s="42">
        <v>0</v>
      </c>
      <c r="I142" s="42">
        <v>19.600000000000001</v>
      </c>
      <c r="J142" s="42">
        <v>80</v>
      </c>
      <c r="K142" s="43">
        <v>122</v>
      </c>
      <c r="L142" s="42">
        <v>3.91</v>
      </c>
    </row>
    <row r="143" spans="1:12" ht="14.4" x14ac:dyDescent="0.3">
      <c r="A143" s="23"/>
      <c r="B143" s="15"/>
      <c r="C143" s="11"/>
      <c r="D143" s="7" t="s">
        <v>31</v>
      </c>
      <c r="E143" s="108" t="s">
        <v>42</v>
      </c>
      <c r="F143" s="107">
        <v>40</v>
      </c>
      <c r="G143" s="107">
        <v>0.67</v>
      </c>
      <c r="H143" s="107">
        <v>0.14000000000000001</v>
      </c>
      <c r="I143" s="107">
        <v>3.44</v>
      </c>
      <c r="J143" s="107">
        <v>26.4</v>
      </c>
      <c r="K143" s="106">
        <v>6</v>
      </c>
      <c r="L143" s="107">
        <v>2.5099999999999998</v>
      </c>
    </row>
    <row r="144" spans="1:12" ht="14.4" x14ac:dyDescent="0.3">
      <c r="A144" s="23"/>
      <c r="B144" s="15"/>
      <c r="C144" s="11"/>
      <c r="D144" s="7" t="s">
        <v>32</v>
      </c>
      <c r="E144" s="108" t="s">
        <v>85</v>
      </c>
      <c r="F144" s="107">
        <v>30</v>
      </c>
      <c r="G144" s="107">
        <v>1.98</v>
      </c>
      <c r="H144" s="107">
        <v>0.36</v>
      </c>
      <c r="I144" s="107">
        <v>10.26</v>
      </c>
      <c r="J144" s="107">
        <v>49.634999999999998</v>
      </c>
      <c r="K144" s="106">
        <v>5</v>
      </c>
      <c r="L144" s="107">
        <v>2.0299999999999998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SUM(F138:F146)</f>
        <v>710</v>
      </c>
      <c r="G147" s="19">
        <f t="shared" ref="G147:J147" si="34">SUM(G138:G146)</f>
        <v>26.810000000000002</v>
      </c>
      <c r="H147" s="19">
        <f t="shared" si="34"/>
        <v>20.073999999999998</v>
      </c>
      <c r="I147" s="19">
        <f t="shared" si="34"/>
        <v>72.864000000000004</v>
      </c>
      <c r="J147" s="19">
        <f t="shared" si="34"/>
        <v>708.45499999999993</v>
      </c>
      <c r="K147" s="25"/>
      <c r="L147" s="19">
        <f t="shared" ref="L147" si="35">SUM(L138:L146)</f>
        <v>69.73</v>
      </c>
    </row>
    <row r="148" spans="1:12" ht="15" thickBot="1" x14ac:dyDescent="0.3">
      <c r="A148" s="29">
        <f>A131</f>
        <v>2</v>
      </c>
      <c r="B148" s="30">
        <f>B131</f>
        <v>3</v>
      </c>
      <c r="C148" s="117" t="s">
        <v>4</v>
      </c>
      <c r="D148" s="118"/>
      <c r="E148" s="31"/>
      <c r="F148" s="32">
        <f>F137+F147</f>
        <v>1250</v>
      </c>
      <c r="G148" s="32">
        <f t="shared" ref="G148" si="36">G137+G147</f>
        <v>47.980000000000004</v>
      </c>
      <c r="H148" s="32">
        <f t="shared" ref="H148" si="37">H137+H147</f>
        <v>41.183999999999997</v>
      </c>
      <c r="I148" s="32">
        <f t="shared" ref="I148" si="38">I137+I147</f>
        <v>149.04400000000001</v>
      </c>
      <c r="J148" s="32">
        <f t="shared" ref="J148:L148" si="39">J137+J147</f>
        <v>1255.8629999999998</v>
      </c>
      <c r="K148" s="32"/>
      <c r="L148" s="32">
        <f t="shared" si="39"/>
        <v>163.75</v>
      </c>
    </row>
    <row r="149" spans="1:12" ht="14.4" x14ac:dyDescent="0.3">
      <c r="A149" s="20">
        <v>2</v>
      </c>
      <c r="B149" s="21">
        <v>4</v>
      </c>
      <c r="C149" s="22" t="s">
        <v>20</v>
      </c>
      <c r="D149" s="5" t="s">
        <v>21</v>
      </c>
      <c r="E149" s="61" t="s">
        <v>74</v>
      </c>
      <c r="F149" s="39">
        <v>270</v>
      </c>
      <c r="G149" s="52">
        <v>20.434999999999999</v>
      </c>
      <c r="H149" s="52">
        <v>19.379000000000001</v>
      </c>
      <c r="I149" s="52">
        <v>30.55</v>
      </c>
      <c r="J149" s="52">
        <v>435.483</v>
      </c>
      <c r="K149" s="40"/>
      <c r="L149" s="52">
        <v>53.18</v>
      </c>
    </row>
    <row r="150" spans="1:12" ht="14.4" x14ac:dyDescent="0.3">
      <c r="A150" s="23"/>
      <c r="B150" s="15"/>
      <c r="C150" s="11"/>
      <c r="D150" s="7" t="s">
        <v>22</v>
      </c>
      <c r="E150" s="60" t="s">
        <v>47</v>
      </c>
      <c r="F150" s="65">
        <v>200</v>
      </c>
      <c r="G150" s="75">
        <v>4.07</v>
      </c>
      <c r="H150" s="75">
        <v>3.5</v>
      </c>
      <c r="I150" s="75">
        <v>17.57</v>
      </c>
      <c r="J150" s="55">
        <v>113.66800000000001</v>
      </c>
      <c r="K150" s="43"/>
      <c r="L150" s="55">
        <v>13.23</v>
      </c>
    </row>
    <row r="151" spans="1:12" ht="14.4" x14ac:dyDescent="0.3">
      <c r="A151" s="23"/>
      <c r="B151" s="15"/>
      <c r="C151" s="11"/>
      <c r="D151" s="7" t="s">
        <v>23</v>
      </c>
      <c r="E151" s="60" t="s">
        <v>42</v>
      </c>
      <c r="F151" s="65">
        <v>40</v>
      </c>
      <c r="G151" s="99">
        <v>3</v>
      </c>
      <c r="H151" s="85">
        <v>0.53</v>
      </c>
      <c r="I151" s="85">
        <v>13.73</v>
      </c>
      <c r="J151" s="55">
        <v>52.8</v>
      </c>
      <c r="K151" s="43"/>
      <c r="L151" s="55">
        <v>5.03</v>
      </c>
    </row>
    <row r="152" spans="1:12" ht="14.4" x14ac:dyDescent="0.3">
      <c r="A152" s="23"/>
      <c r="B152" s="15"/>
      <c r="C152" s="11"/>
      <c r="D152" s="7" t="s">
        <v>122</v>
      </c>
      <c r="E152" s="59" t="s">
        <v>75</v>
      </c>
      <c r="F152" s="65">
        <v>30</v>
      </c>
      <c r="G152" s="100">
        <v>0</v>
      </c>
      <c r="H152" s="100">
        <v>0</v>
      </c>
      <c r="I152" s="100">
        <v>1.96</v>
      </c>
      <c r="J152" s="55">
        <v>40</v>
      </c>
      <c r="K152" s="43"/>
      <c r="L152" s="55">
        <v>8.58</v>
      </c>
    </row>
    <row r="153" spans="1:12" ht="14.4" x14ac:dyDescent="0.3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SUM(F149:F154)</f>
        <v>540</v>
      </c>
      <c r="G155" s="19">
        <f>SUM(G149:G154)</f>
        <v>27.504999999999999</v>
      </c>
      <c r="H155" s="19">
        <f>SUM(H149:H154)</f>
        <v>23.409000000000002</v>
      </c>
      <c r="I155" s="19">
        <f>SUM(I149:I154)</f>
        <v>63.810000000000009</v>
      </c>
      <c r="J155" s="19">
        <f>SUM(J149:J154)</f>
        <v>641.95100000000002</v>
      </c>
      <c r="K155" s="25"/>
      <c r="L155" s="19">
        <f>SUM(L149:L154)</f>
        <v>80.02</v>
      </c>
    </row>
    <row r="156" spans="1:12" ht="14.4" x14ac:dyDescent="0.3">
      <c r="A156" s="26">
        <f>A149</f>
        <v>2</v>
      </c>
      <c r="B156" s="13">
        <f>B149</f>
        <v>4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27</v>
      </c>
      <c r="E157" s="41" t="s">
        <v>116</v>
      </c>
      <c r="F157" s="42">
        <v>200</v>
      </c>
      <c r="G157" s="42">
        <v>12.736000000000001</v>
      </c>
      <c r="H157" s="42">
        <v>0.5</v>
      </c>
      <c r="I157" s="42">
        <v>9.2240000000000002</v>
      </c>
      <c r="J157" s="42">
        <v>165.44</v>
      </c>
      <c r="K157" s="43">
        <v>43</v>
      </c>
      <c r="L157" s="42">
        <v>12.43</v>
      </c>
    </row>
    <row r="158" spans="1:12" ht="14.4" x14ac:dyDescent="0.3">
      <c r="A158" s="23"/>
      <c r="B158" s="15"/>
      <c r="C158" s="11"/>
      <c r="D158" s="7" t="s">
        <v>28</v>
      </c>
      <c r="E158" s="41" t="s">
        <v>117</v>
      </c>
      <c r="F158" s="42">
        <v>90</v>
      </c>
      <c r="G158" s="42">
        <v>20.03</v>
      </c>
      <c r="H158" s="42">
        <v>12.789</v>
      </c>
      <c r="I158" s="42">
        <v>0</v>
      </c>
      <c r="J158" s="42">
        <v>209.233</v>
      </c>
      <c r="K158" s="43">
        <v>110</v>
      </c>
      <c r="L158" s="42">
        <v>38.31</v>
      </c>
    </row>
    <row r="159" spans="1:12" ht="14.4" x14ac:dyDescent="0.3">
      <c r="A159" s="23"/>
      <c r="B159" s="15"/>
      <c r="C159" s="11"/>
      <c r="D159" s="7" t="s">
        <v>29</v>
      </c>
      <c r="E159" s="41" t="s">
        <v>118</v>
      </c>
      <c r="F159" s="42">
        <v>150</v>
      </c>
      <c r="G159" s="42">
        <v>3.7</v>
      </c>
      <c r="H159" s="42">
        <v>5.37</v>
      </c>
      <c r="I159" s="42">
        <v>36.68</v>
      </c>
      <c r="J159" s="42">
        <v>200.68</v>
      </c>
      <c r="K159" s="43">
        <v>348</v>
      </c>
      <c r="L159" s="42">
        <v>6.9</v>
      </c>
    </row>
    <row r="160" spans="1:12" ht="14.4" x14ac:dyDescent="0.3">
      <c r="A160" s="23"/>
      <c r="B160" s="15"/>
      <c r="C160" s="11"/>
      <c r="D160" s="7" t="s">
        <v>30</v>
      </c>
      <c r="E160" s="41" t="s">
        <v>83</v>
      </c>
      <c r="F160" s="107">
        <v>200</v>
      </c>
      <c r="G160" s="107">
        <v>0.22</v>
      </c>
      <c r="H160" s="107">
        <v>0</v>
      </c>
      <c r="I160" s="107">
        <v>24.42</v>
      </c>
      <c r="J160" s="107">
        <v>92.454999999999998</v>
      </c>
      <c r="K160" s="106">
        <v>349</v>
      </c>
      <c r="L160" s="107">
        <v>4.9800000000000004</v>
      </c>
    </row>
    <row r="161" spans="1:12" ht="14.4" x14ac:dyDescent="0.3">
      <c r="A161" s="23"/>
      <c r="B161" s="15"/>
      <c r="C161" s="11"/>
      <c r="D161" s="7" t="s">
        <v>31</v>
      </c>
      <c r="E161" s="108" t="s">
        <v>42</v>
      </c>
      <c r="F161" s="107">
        <v>40</v>
      </c>
      <c r="G161" s="107">
        <v>0.67</v>
      </c>
      <c r="H161" s="107">
        <v>0.14000000000000001</v>
      </c>
      <c r="I161" s="107">
        <v>3.44</v>
      </c>
      <c r="J161" s="107">
        <v>26.4</v>
      </c>
      <c r="K161" s="106">
        <v>6</v>
      </c>
      <c r="L161" s="107">
        <v>2.5099999999999998</v>
      </c>
    </row>
    <row r="162" spans="1:12" ht="14.4" x14ac:dyDescent="0.3">
      <c r="A162" s="23"/>
      <c r="B162" s="15"/>
      <c r="C162" s="11"/>
      <c r="D162" s="7" t="s">
        <v>32</v>
      </c>
      <c r="E162" s="108" t="s">
        <v>85</v>
      </c>
      <c r="F162" s="107">
        <v>30</v>
      </c>
      <c r="G162" s="107">
        <v>1.98</v>
      </c>
      <c r="H162" s="107">
        <v>0.36</v>
      </c>
      <c r="I162" s="107">
        <v>10.26</v>
      </c>
      <c r="J162" s="107">
        <v>49.634999999999998</v>
      </c>
      <c r="K162" s="106">
        <v>5</v>
      </c>
      <c r="L162" s="107">
        <v>2.0299999999999998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710</v>
      </c>
      <c r="G165" s="19">
        <f t="shared" ref="G165:J165" si="40">SUM(G156:G164)</f>
        <v>39.336000000000006</v>
      </c>
      <c r="H165" s="19">
        <f t="shared" si="40"/>
        <v>19.158999999999999</v>
      </c>
      <c r="I165" s="19">
        <f t="shared" si="40"/>
        <v>84.024000000000001</v>
      </c>
      <c r="J165" s="19">
        <f t="shared" si="40"/>
        <v>743.84300000000007</v>
      </c>
      <c r="K165" s="25"/>
      <c r="L165" s="19">
        <f t="shared" ref="L165" si="41">SUM(L156:L164)</f>
        <v>67.160000000000011</v>
      </c>
    </row>
    <row r="166" spans="1:12" ht="15" thickBot="1" x14ac:dyDescent="0.3">
      <c r="A166" s="29">
        <f>A149</f>
        <v>2</v>
      </c>
      <c r="B166" s="30">
        <f>B149</f>
        <v>4</v>
      </c>
      <c r="C166" s="117" t="s">
        <v>4</v>
      </c>
      <c r="D166" s="118"/>
      <c r="E166" s="31"/>
      <c r="F166" s="32">
        <f>F155+F165</f>
        <v>1250</v>
      </c>
      <c r="G166" s="32">
        <f t="shared" ref="G166" si="42">G155+G165</f>
        <v>66.841000000000008</v>
      </c>
      <c r="H166" s="32">
        <f t="shared" ref="H166" si="43">H155+H165</f>
        <v>42.567999999999998</v>
      </c>
      <c r="I166" s="32">
        <f t="shared" ref="I166" si="44">I155+I165</f>
        <v>147.834</v>
      </c>
      <c r="J166" s="32">
        <f t="shared" ref="J166:L166" si="45">J155+J165</f>
        <v>1385.7940000000001</v>
      </c>
      <c r="K166" s="32"/>
      <c r="L166" s="32">
        <f t="shared" si="45"/>
        <v>147.18</v>
      </c>
    </row>
    <row r="167" spans="1:12" ht="14.4" x14ac:dyDescent="0.3">
      <c r="A167" s="20">
        <v>2</v>
      </c>
      <c r="B167" s="21">
        <v>5</v>
      </c>
      <c r="C167" s="22" t="s">
        <v>20</v>
      </c>
      <c r="D167" s="5" t="s">
        <v>21</v>
      </c>
      <c r="E167" s="61" t="s">
        <v>76</v>
      </c>
      <c r="F167" s="39">
        <v>200</v>
      </c>
      <c r="G167" s="75">
        <v>16.29</v>
      </c>
      <c r="H167" s="75">
        <v>18.989999999999998</v>
      </c>
      <c r="I167" s="75">
        <v>5.04</v>
      </c>
      <c r="J167" s="75">
        <v>254.97</v>
      </c>
      <c r="K167" s="40"/>
      <c r="L167" s="52">
        <v>43.83</v>
      </c>
    </row>
    <row r="168" spans="1:12" ht="14.4" x14ac:dyDescent="0.3">
      <c r="A168" s="23"/>
      <c r="B168" s="15"/>
      <c r="C168" s="11"/>
      <c r="D168" s="7" t="s">
        <v>22</v>
      </c>
      <c r="E168" s="60" t="s">
        <v>77</v>
      </c>
      <c r="F168" s="55">
        <v>200</v>
      </c>
      <c r="G168" s="75">
        <v>0</v>
      </c>
      <c r="H168" s="75">
        <v>0</v>
      </c>
      <c r="I168" s="75">
        <v>19.600000000000001</v>
      </c>
      <c r="J168" s="75">
        <v>80</v>
      </c>
      <c r="K168" s="43"/>
      <c r="L168" s="55">
        <v>3.91</v>
      </c>
    </row>
    <row r="169" spans="1:12" ht="14.4" x14ac:dyDescent="0.3">
      <c r="A169" s="23"/>
      <c r="B169" s="15"/>
      <c r="C169" s="11"/>
      <c r="D169" s="7" t="s">
        <v>23</v>
      </c>
      <c r="E169" s="60" t="s">
        <v>78</v>
      </c>
      <c r="F169" s="55">
        <v>50</v>
      </c>
      <c r="G169" s="75">
        <v>4.4560000000000004</v>
      </c>
      <c r="H169" s="75">
        <v>11.55</v>
      </c>
      <c r="I169" s="75">
        <v>12.503</v>
      </c>
      <c r="J169" s="75">
        <v>171.816</v>
      </c>
      <c r="K169" s="43"/>
      <c r="L169" s="55">
        <v>19.61</v>
      </c>
    </row>
    <row r="170" spans="1:12" ht="14.4" x14ac:dyDescent="0.3">
      <c r="A170" s="23"/>
      <c r="B170" s="15"/>
      <c r="C170" s="11"/>
      <c r="D170" s="7" t="s">
        <v>24</v>
      </c>
      <c r="E170" s="60" t="s">
        <v>79</v>
      </c>
      <c r="F170" s="55">
        <v>110</v>
      </c>
      <c r="G170" s="101">
        <v>2</v>
      </c>
      <c r="H170" s="85">
        <v>1</v>
      </c>
      <c r="I170" s="85">
        <v>21</v>
      </c>
      <c r="J170" s="85">
        <v>109</v>
      </c>
      <c r="K170" s="43"/>
      <c r="L170" s="55">
        <v>20.9</v>
      </c>
    </row>
    <row r="171" spans="1:12" ht="14.4" x14ac:dyDescent="0.3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.75" customHeight="1" x14ac:dyDescent="0.3">
      <c r="A173" s="24"/>
      <c r="B173" s="17"/>
      <c r="C173" s="8"/>
      <c r="D173" s="18" t="s">
        <v>33</v>
      </c>
      <c r="E173" s="9"/>
      <c r="F173" s="19">
        <f>SUM(F167:F172)</f>
        <v>560</v>
      </c>
      <c r="G173" s="19">
        <f>SUM(G167:G172)</f>
        <v>22.745999999999999</v>
      </c>
      <c r="H173" s="19">
        <f>SUM(H167:H172)</f>
        <v>31.54</v>
      </c>
      <c r="I173" s="19">
        <f>SUM(I167:I172)</f>
        <v>58.143000000000001</v>
      </c>
      <c r="J173" s="19">
        <f>SUM(J167:J172)</f>
        <v>615.78600000000006</v>
      </c>
      <c r="K173" s="25"/>
      <c r="L173" s="19">
        <f>SUM(L167:L172)</f>
        <v>88.25</v>
      </c>
    </row>
    <row r="174" spans="1:12" ht="14.4" x14ac:dyDescent="0.3">
      <c r="A174" s="26">
        <f>A167</f>
        <v>2</v>
      </c>
      <c r="B174" s="13">
        <f>B167</f>
        <v>5</v>
      </c>
      <c r="C174" s="10" t="s">
        <v>25</v>
      </c>
      <c r="D174" s="7" t="s">
        <v>26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 t="s">
        <v>27</v>
      </c>
      <c r="E175" s="41" t="s">
        <v>119</v>
      </c>
      <c r="F175" s="42">
        <v>200</v>
      </c>
      <c r="G175" s="42">
        <v>1.944</v>
      </c>
      <c r="H175" s="42">
        <v>2.496</v>
      </c>
      <c r="I175" s="42">
        <v>9.6080000000000005</v>
      </c>
      <c r="J175" s="42">
        <v>53.015999999999998</v>
      </c>
      <c r="K175" s="43">
        <v>82</v>
      </c>
      <c r="L175" s="42">
        <v>5.71</v>
      </c>
    </row>
    <row r="176" spans="1:12" ht="14.4" x14ac:dyDescent="0.3">
      <c r="A176" s="23"/>
      <c r="B176" s="15"/>
      <c r="C176" s="11"/>
      <c r="D176" s="7" t="s">
        <v>28</v>
      </c>
      <c r="E176" s="41" t="s">
        <v>120</v>
      </c>
      <c r="F176" s="42">
        <v>90</v>
      </c>
      <c r="G176" s="42">
        <v>13.05</v>
      </c>
      <c r="H176" s="42">
        <v>12.47</v>
      </c>
      <c r="I176" s="42">
        <v>27.27</v>
      </c>
      <c r="J176" s="42">
        <v>360</v>
      </c>
      <c r="K176" s="43">
        <v>267</v>
      </c>
      <c r="L176" s="42">
        <v>30.33</v>
      </c>
    </row>
    <row r="177" spans="1:12" ht="14.4" x14ac:dyDescent="0.3">
      <c r="A177" s="23"/>
      <c r="B177" s="15"/>
      <c r="C177" s="11"/>
      <c r="D177" s="7" t="s">
        <v>29</v>
      </c>
      <c r="E177" s="41" t="s">
        <v>121</v>
      </c>
      <c r="F177" s="42">
        <v>150</v>
      </c>
      <c r="G177" s="42">
        <v>5.7</v>
      </c>
      <c r="H177" s="42">
        <v>3.43</v>
      </c>
      <c r="I177" s="42">
        <v>36.450000000000003</v>
      </c>
      <c r="J177" s="42">
        <v>190.358</v>
      </c>
      <c r="K177" s="43">
        <v>203</v>
      </c>
      <c r="L177" s="42">
        <v>5.3</v>
      </c>
    </row>
    <row r="178" spans="1:12" ht="14.4" x14ac:dyDescent="0.3">
      <c r="A178" s="23"/>
      <c r="B178" s="15"/>
      <c r="C178" s="11"/>
      <c r="D178" s="7" t="s">
        <v>30</v>
      </c>
      <c r="E178" s="41" t="s">
        <v>115</v>
      </c>
      <c r="F178" s="42">
        <v>200</v>
      </c>
      <c r="G178" s="42"/>
      <c r="H178" s="42"/>
      <c r="I178" s="42">
        <v>19.600000000000001</v>
      </c>
      <c r="J178" s="42">
        <v>80</v>
      </c>
      <c r="K178" s="43">
        <v>122</v>
      </c>
      <c r="L178" s="42">
        <v>3.91</v>
      </c>
    </row>
    <row r="179" spans="1:12" ht="14.4" x14ac:dyDescent="0.3">
      <c r="A179" s="23"/>
      <c r="B179" s="15"/>
      <c r="C179" s="11"/>
      <c r="D179" s="7" t="s">
        <v>31</v>
      </c>
      <c r="E179" s="108" t="s">
        <v>42</v>
      </c>
      <c r="F179" s="107">
        <v>40</v>
      </c>
      <c r="G179" s="107">
        <v>0.67</v>
      </c>
      <c r="H179" s="107">
        <v>0.14000000000000001</v>
      </c>
      <c r="I179" s="107">
        <v>3.44</v>
      </c>
      <c r="J179" s="107">
        <v>26.4</v>
      </c>
      <c r="K179" s="106">
        <v>6</v>
      </c>
      <c r="L179" s="107">
        <v>2.5099999999999998</v>
      </c>
    </row>
    <row r="180" spans="1:12" ht="14.4" x14ac:dyDescent="0.3">
      <c r="A180" s="23"/>
      <c r="B180" s="15"/>
      <c r="C180" s="11"/>
      <c r="D180" s="7" t="s">
        <v>32</v>
      </c>
      <c r="E180" s="108" t="s">
        <v>85</v>
      </c>
      <c r="F180" s="107">
        <v>30</v>
      </c>
      <c r="G180" s="107">
        <v>1.98</v>
      </c>
      <c r="H180" s="107">
        <v>0.36</v>
      </c>
      <c r="I180" s="107">
        <v>10.26</v>
      </c>
      <c r="J180" s="107">
        <v>49.634999999999998</v>
      </c>
      <c r="K180" s="106">
        <v>5</v>
      </c>
      <c r="L180" s="107">
        <v>2.0299999999999998</v>
      </c>
    </row>
    <row r="181" spans="1:12" ht="14.4" x14ac:dyDescent="0.3">
      <c r="A181" s="23"/>
      <c r="B181" s="15"/>
      <c r="C181" s="11"/>
      <c r="D181" s="6" t="s">
        <v>122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710</v>
      </c>
      <c r="G183" s="19">
        <f t="shared" ref="G183:J183" si="46">SUM(G174:G182)</f>
        <v>23.344000000000001</v>
      </c>
      <c r="H183" s="19">
        <f t="shared" si="46"/>
        <v>18.896000000000001</v>
      </c>
      <c r="I183" s="19">
        <f t="shared" si="46"/>
        <v>106.628</v>
      </c>
      <c r="J183" s="19">
        <f t="shared" si="46"/>
        <v>759.40899999999999</v>
      </c>
      <c r="K183" s="25"/>
      <c r="L183" s="19">
        <f t="shared" ref="L183" si="47">SUM(L174:L182)</f>
        <v>49.79</v>
      </c>
    </row>
    <row r="184" spans="1:12" ht="15" thickBot="1" x14ac:dyDescent="0.3">
      <c r="A184" s="29">
        <f>A167</f>
        <v>2</v>
      </c>
      <c r="B184" s="30">
        <f>B167</f>
        <v>5</v>
      </c>
      <c r="C184" s="117" t="s">
        <v>4</v>
      </c>
      <c r="D184" s="118"/>
      <c r="E184" s="31"/>
      <c r="F184" s="32">
        <f>F173+F183</f>
        <v>1270</v>
      </c>
      <c r="G184" s="32">
        <f t="shared" ref="G184" si="48">G173+G183</f>
        <v>46.09</v>
      </c>
      <c r="H184" s="32">
        <f t="shared" ref="H184" si="49">H173+H183</f>
        <v>50.436</v>
      </c>
      <c r="I184" s="32">
        <f t="shared" ref="I184" si="50">I173+I183</f>
        <v>164.77100000000002</v>
      </c>
      <c r="J184" s="32">
        <f t="shared" ref="J184:L184" si="51">J173+J183</f>
        <v>1375.1950000000002</v>
      </c>
      <c r="K184" s="32"/>
      <c r="L184" s="32">
        <f t="shared" si="51"/>
        <v>138.04</v>
      </c>
    </row>
    <row r="185" spans="1:12" ht="13.8" thickBot="1" x14ac:dyDescent="0.3">
      <c r="A185" s="27"/>
      <c r="B185" s="28"/>
      <c r="C185" s="119" t="s">
        <v>5</v>
      </c>
      <c r="D185" s="119"/>
      <c r="E185" s="119"/>
      <c r="F185" s="34">
        <f>(F24+F42+F59+F77+F94+F112+F130+F148+F166+F184)/(IF(F24=0,0,1)+IF(F42=0,0,1)+IF(F59=0,0,1)+IF(F77=0,0,1)+IF(F94=0,0,1)+IF(F112=0,0,1)+IF(F130=0,0,1)+IF(F148=0,0,1)+IF(F166=0,0,1)+IF(F184=0,0,1))</f>
        <v>1262.5</v>
      </c>
      <c r="G185" s="34">
        <f>(G24+G42+G59+G77+G94+G112+G130+G148+G166+G184)/(IF(G24=0,0,1)+IF(G42=0,0,1)+IF(G59=0,0,1)+IF(G77=0,0,1)+IF(G94=0,0,1)+IF(G112=0,0,1)+IF(G130=0,0,1)+IF(G148=0,0,1)+IF(G166=0,0,1)+IF(G184=0,0,1))</f>
        <v>48.728100000000005</v>
      </c>
      <c r="H185" s="34">
        <f>(H24+H42+H59+H77+H94+H112+H130+H148+H166+H184)/(IF(H24=0,0,1)+IF(H42=0,0,1)+IF(H59=0,0,1)+IF(H77=0,0,1)+IF(H94=0,0,1)+IF(H112=0,0,1)+IF(H130=0,0,1)+IF(H148=0,0,1)+IF(H166=0,0,1)+IF(H184=0,0,1))</f>
        <v>44.8917</v>
      </c>
      <c r="I185" s="34">
        <f>(I24+I42+I59+I77+I94+I112+I130+I148+I166+I184)/(IF(I24=0,0,1)+IF(I42=0,0,1)+IF(I59=0,0,1)+IF(I77=0,0,1)+IF(I94=0,0,1)+IF(I112=0,0,1)+IF(I130=0,0,1)+IF(I148=0,0,1)+IF(I166=0,0,1)+IF(I184=0,0,1))</f>
        <v>157.8468</v>
      </c>
      <c r="J185" s="34">
        <f>(J24+J42+J59+J77+J94+J112+J130+J148+J166+J184)/(IF(J24=0,0,1)+IF(J42=0,0,1)+IF(J59=0,0,1)+IF(J77=0,0,1)+IF(J94=0,0,1)+IF(J112=0,0,1)+IF(J130=0,0,1)+IF(J148=0,0,1)+IF(J166=0,0,1)+IF(J184=0,0,1))</f>
        <v>1320.3306999999998</v>
      </c>
      <c r="K185" s="34"/>
      <c r="L185" s="34">
        <f>(L24+L42+L59+L77+L94+L112+L130+L148+L166+L184)/(IF(L24=0,0,1)+IF(L42=0,0,1)+IF(L59=0,0,1)+IF(L77=0,0,1)+IF(L94=0,0,1)+IF(L112=0,0,1)+IF(L130=0,0,1)+IF(L148=0,0,1)+IF(L166=0,0,1)+IF(L184=0,0,1))</f>
        <v>149.89699999999999</v>
      </c>
    </row>
  </sheetData>
  <mergeCells count="14">
    <mergeCell ref="C77:D77"/>
    <mergeCell ref="C94:D94"/>
    <mergeCell ref="C24:D24"/>
    <mergeCell ref="C185:E185"/>
    <mergeCell ref="C184:D184"/>
    <mergeCell ref="C112:D112"/>
    <mergeCell ref="C130:D130"/>
    <mergeCell ref="C148:D148"/>
    <mergeCell ref="C166:D166"/>
    <mergeCell ref="C1:E1"/>
    <mergeCell ref="H1:K1"/>
    <mergeCell ref="H2:K2"/>
    <mergeCell ref="C42:D42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2025-03-06T17:23:23Z</dcterms:modified>
</cp:coreProperties>
</file>